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550" windowHeight="10080"/>
  </bookViews>
  <sheets>
    <sheet name="奖金计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<sst xmlns="http://schemas.openxmlformats.org/spreadsheetml/2006/main" count="53" uniqueCount="53">
  <si>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序号</t>
  </si>
  <si>
    <t>姓名</t>
  </si>
  <si>
    <t>论文</t>
  </si>
  <si>
    <t>获批项目</t>
  </si>
  <si>
    <t>横向经费</t>
  </si>
  <si>
    <t>报告采纳</t>
  </si>
  <si>
    <t>市级以上平台</t>
  </si>
  <si>
    <t>科研获奖</t>
  </si>
  <si>
    <t>知识产权</t>
  </si>
  <si>
    <t>著作</t>
  </si>
  <si>
    <t>前八项合计</t>
  </si>
  <si>
    <t>80%部分奖励金额</t>
  </si>
  <si>
    <t>国家项目申报得分</t>
  </si>
  <si>
    <t>20%部分奖励金额</t>
  </si>
  <si>
    <t>总奖励金额</t>
  </si>
  <si>
    <t>横向到账金额</t>
  </si>
  <si>
    <t>崔鑫</t>
  </si>
  <si>
    <t>方亮</t>
  </si>
  <si>
    <t>郜玉振</t>
  </si>
  <si>
    <t>郭宏斌</t>
  </si>
  <si>
    <t>胡方</t>
  </si>
  <si>
    <t>计东亚</t>
  </si>
  <si>
    <t>江红</t>
  </si>
  <si>
    <t>蒋璐璐</t>
  </si>
  <si>
    <t>金晨</t>
  </si>
  <si>
    <t>李斌</t>
  </si>
  <si>
    <t>李欢</t>
  </si>
  <si>
    <t>李欣</t>
  </si>
  <si>
    <t>钱益查</t>
  </si>
  <si>
    <t>宋艳</t>
  </si>
  <si>
    <t>唐安琪</t>
  </si>
  <si>
    <t>汪夏萍</t>
  </si>
  <si>
    <t>吴婧</t>
  </si>
  <si>
    <t>闫艳</t>
  </si>
  <si>
    <t>杨静荣</t>
  </si>
  <si>
    <t>岳立柱</t>
  </si>
  <si>
    <t>张西霜</t>
  </si>
  <si>
    <t>赵前礼</t>
  </si>
  <si>
    <t>赵士德</t>
  </si>
  <si>
    <t>王永桂</t>
  </si>
  <si>
    <t>刘成刚</t>
  </si>
  <si>
    <t>杜明</t>
  </si>
  <si>
    <t>曹璇</t>
  </si>
  <si>
    <t>汪颖玲</t>
  </si>
  <si>
    <t>唐孝中</t>
  </si>
  <si>
    <t>张宇梦</t>
  </si>
  <si>
    <t>方微</t>
  </si>
  <si>
    <t>邱燕</t>
  </si>
  <si>
    <t>邓英飞</t>
  </si>
  <si>
    <t>方兴林</t>
  </si>
  <si>
    <t>汪艳</t>
  </si>
  <si>
    <t>占辉斌</t>
  </si>
  <si>
    <t>每分对应奖金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</si>
</sst>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wrapText="1"/>
    </xf>
    <xf numFmtId="176" fontId="1" fillId="0" borderId="1" xfId="0" applyNumberFormat="1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177" fontId="1" fillId="0" borderId="1" xfId="0" applyNumberFormat="1" applyFont="1" applyBorder="1" applyAlignment="1">
      <alignment horizontal="distributed" vertical="center"/>
    </xf>
    <xf numFmtId="177" fontId="2" fillId="0" borderId="1" xfId="0" applyNumberFormat="1" applyFont="1" applyBorder="1" applyAlignment="1">
      <alignment horizontal="distributed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zoomScale="90" zoomScaleNormal="90" workbookViewId="0">
      <selection activeCell="C43" sqref="C43"/>
    </sheetView>
  </sheetViews>
  <sheetFormatPr defaultColWidth="12.4545454545455" defaultRowHeight="13"/>
  <cols>
    <col min="1" max="1" width="6.76363636363636" style="1" customWidth="1"/>
    <col min="2" max="2" width="8.27272727272727" style="1" customWidth="1"/>
    <col min="3" max="4" width="5.36363636363636" style="1" customWidth="1"/>
    <col min="5" max="6" width="8.54545454545454" style="1" customWidth="1"/>
    <col min="7" max="7" width="8.27272727272727" style="1" customWidth="1"/>
    <col min="8" max="8" width="5.18181818181818" style="1" customWidth="1"/>
    <col min="9" max="9" width="8.81818181818182" style="1" customWidth="1"/>
    <col min="10" max="10" width="6.54545454545455" style="1" customWidth="1"/>
    <col min="11" max="11" width="10.8181818181818" style="1" customWidth="1"/>
    <col min="12" max="12" width="14.9090909090909" style="1" customWidth="1"/>
    <col min="13" max="13" width="15.9090909090909" style="1" customWidth="1"/>
    <col min="14" max="14" width="15.6363636363636" style="1" customWidth="1"/>
    <col min="15" max="15" width="10.1818181818182" style="2" customWidth="1"/>
    <col min="16" max="16" width="12.2727272727273" style="1" customWidth="1"/>
    <col min="17" max="16384" width="12.4545454545455" style="1" customWidth="1"/>
  </cols>
  <sheetData>
    <row r="1" ht="26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8" t="s">
        <v>14</v>
      </c>
      <c r="P1" s="3" t="s">
        <v>15</v>
      </c>
    </row>
    <row r="2" spans="1:16">
      <c r="A2" s="3">
        <v>1</v>
      </c>
      <c r="B2" s="4" t="s">
        <v>16</v>
      </c>
      <c r="C2" s="5"/>
      <c r="D2" s="5"/>
      <c r="E2" s="5">
        <f>0.18*P2</f>
        <v>1.854</v>
      </c>
      <c r="F2" s="5"/>
      <c r="G2" s="5"/>
      <c r="H2" s="5"/>
      <c r="I2" s="5"/>
      <c r="J2" s="5"/>
      <c r="K2" s="5">
        <f>SUM(C2:J2)</f>
        <v>1.854</v>
      </c>
      <c r="L2" s="9">
        <f>K2*2200</f>
        <v>4078.8</v>
      </c>
      <c r="M2" s="5"/>
      <c r="N2" s="5">
        <f>M2*2200</f>
        <v>0</v>
      </c>
      <c r="O2" s="10">
        <f>L2+N2</f>
        <v>4078.8</v>
      </c>
      <c r="P2" s="5">
        <v>10.3</v>
      </c>
    </row>
    <row r="3" spans="1:16">
      <c r="A3" s="3">
        <v>2</v>
      </c>
      <c r="B3" s="4" t="s">
        <v>17</v>
      </c>
      <c r="C3" s="5">
        <v>1</v>
      </c>
      <c r="D3" s="5"/>
      <c r="E3" s="5">
        <f t="shared" ref="E3:E37" si="0">0.18*P3</f>
        <v>0</v>
      </c>
      <c r="F3" s="5"/>
      <c r="G3" s="5"/>
      <c r="H3" s="5">
        <v>2</v>
      </c>
      <c r="I3" s="5"/>
      <c r="J3" s="5"/>
      <c r="K3" s="5">
        <f t="shared" ref="K3:K37" si="1">SUM(C3:J3)</f>
        <v>3</v>
      </c>
      <c r="L3" s="9">
        <f t="shared" ref="L3:L37" si="2">K3*2200</f>
        <v>6600</v>
      </c>
      <c r="M3" s="5">
        <v>1</v>
      </c>
      <c r="N3" s="5">
        <f t="shared" ref="N3:N37" si="3">M3*2200</f>
        <v>2200</v>
      </c>
      <c r="O3" s="10">
        <f t="shared" ref="O3:O37" si="4">L3+N3</f>
        <v>8800</v>
      </c>
      <c r="P3" s="5">
        <v>0</v>
      </c>
    </row>
    <row r="4" spans="1:16">
      <c r="A4" s="3">
        <v>3</v>
      </c>
      <c r="B4" s="4" t="s">
        <v>18</v>
      </c>
      <c r="C4" s="5"/>
      <c r="D4" s="5"/>
      <c r="E4" s="5">
        <f t="shared" si="0"/>
        <v>3.6864</v>
      </c>
      <c r="F4" s="5"/>
      <c r="G4" s="5"/>
      <c r="H4" s="5"/>
      <c r="I4" s="5"/>
      <c r="J4" s="5"/>
      <c r="K4" s="5">
        <f t="shared" si="1"/>
        <v>3.6864</v>
      </c>
      <c r="L4" s="9">
        <v>8110</v>
      </c>
      <c r="M4" s="5"/>
      <c r="N4" s="5">
        <f t="shared" si="3"/>
        <v>0</v>
      </c>
      <c r="O4" s="10">
        <f t="shared" si="4"/>
        <v>8110</v>
      </c>
      <c r="P4" s="5">
        <v>20.48</v>
      </c>
    </row>
    <row r="5" spans="1:16">
      <c r="A5" s="3">
        <v>4</v>
      </c>
      <c r="B5" s="4" t="s">
        <v>19</v>
      </c>
      <c r="C5" s="5"/>
      <c r="D5" s="5"/>
      <c r="E5" s="5">
        <f t="shared" si="0"/>
        <v>3.6</v>
      </c>
      <c r="F5" s="5"/>
      <c r="G5" s="5">
        <v>1</v>
      </c>
      <c r="H5" s="5"/>
      <c r="I5" s="5"/>
      <c r="J5" s="5"/>
      <c r="K5" s="5">
        <f t="shared" si="1"/>
        <v>4.6</v>
      </c>
      <c r="L5" s="9">
        <f t="shared" si="2"/>
        <v>10120</v>
      </c>
      <c r="M5" s="5"/>
      <c r="N5" s="5">
        <f t="shared" si="3"/>
        <v>0</v>
      </c>
      <c r="O5" s="10">
        <f t="shared" si="4"/>
        <v>10120</v>
      </c>
      <c r="P5" s="5">
        <v>20</v>
      </c>
    </row>
    <row r="6" spans="1:16">
      <c r="A6" s="3">
        <v>5</v>
      </c>
      <c r="B6" s="4" t="s">
        <v>20</v>
      </c>
      <c r="C6" s="5"/>
      <c r="D6" s="5"/>
      <c r="E6" s="5">
        <f t="shared" si="0"/>
        <v>0.144</v>
      </c>
      <c r="F6" s="5"/>
      <c r="G6" s="5"/>
      <c r="H6" s="5"/>
      <c r="I6" s="5"/>
      <c r="J6" s="5"/>
      <c r="K6" s="5">
        <f t="shared" si="1"/>
        <v>0.144</v>
      </c>
      <c r="L6" s="9">
        <f t="shared" si="2"/>
        <v>316.8</v>
      </c>
      <c r="M6" s="5">
        <v>2</v>
      </c>
      <c r="N6" s="5">
        <f t="shared" si="3"/>
        <v>4400</v>
      </c>
      <c r="O6" s="10">
        <f t="shared" si="4"/>
        <v>4716.8</v>
      </c>
      <c r="P6" s="5">
        <v>0.8</v>
      </c>
    </row>
    <row r="7" spans="1:16">
      <c r="A7" s="3">
        <v>6</v>
      </c>
      <c r="B7" s="4" t="s">
        <v>21</v>
      </c>
      <c r="C7" s="5"/>
      <c r="D7" s="5"/>
      <c r="E7" s="5">
        <f t="shared" si="0"/>
        <v>6.7248</v>
      </c>
      <c r="F7" s="5"/>
      <c r="G7" s="5"/>
      <c r="H7" s="5"/>
      <c r="I7" s="5"/>
      <c r="J7" s="5">
        <v>2</v>
      </c>
      <c r="K7" s="5">
        <f t="shared" si="1"/>
        <v>8.7248</v>
      </c>
      <c r="L7" s="9">
        <f t="shared" si="2"/>
        <v>19194.56</v>
      </c>
      <c r="M7" s="5">
        <v>1</v>
      </c>
      <c r="N7" s="5">
        <f t="shared" si="3"/>
        <v>2200</v>
      </c>
      <c r="O7" s="10">
        <f t="shared" si="4"/>
        <v>21394.56</v>
      </c>
      <c r="P7" s="5">
        <v>37.36</v>
      </c>
    </row>
    <row r="8" spans="1:16">
      <c r="A8" s="3">
        <v>7</v>
      </c>
      <c r="B8" s="4" t="s">
        <v>22</v>
      </c>
      <c r="C8" s="5"/>
      <c r="D8" s="5"/>
      <c r="E8" s="5">
        <f t="shared" si="0"/>
        <v>1.2852</v>
      </c>
      <c r="F8" s="5"/>
      <c r="G8" s="5"/>
      <c r="H8" s="5"/>
      <c r="I8" s="5"/>
      <c r="J8" s="5"/>
      <c r="K8" s="5">
        <f t="shared" si="1"/>
        <v>1.2852</v>
      </c>
      <c r="L8" s="9">
        <f t="shared" si="2"/>
        <v>2827.44</v>
      </c>
      <c r="M8" s="5"/>
      <c r="N8" s="5">
        <f t="shared" si="3"/>
        <v>0</v>
      </c>
      <c r="O8" s="10">
        <f t="shared" si="4"/>
        <v>2827.44</v>
      </c>
      <c r="P8" s="5">
        <v>7.14</v>
      </c>
    </row>
    <row r="9" spans="1:16">
      <c r="A9" s="3">
        <v>8</v>
      </c>
      <c r="B9" s="4" t="s">
        <v>23</v>
      </c>
      <c r="C9" s="5"/>
      <c r="D9" s="5"/>
      <c r="E9" s="5">
        <f t="shared" si="0"/>
        <v>0.45</v>
      </c>
      <c r="F9" s="5"/>
      <c r="G9" s="5"/>
      <c r="H9" s="5"/>
      <c r="I9" s="5"/>
      <c r="J9" s="5"/>
      <c r="K9" s="5">
        <f t="shared" si="1"/>
        <v>0.45</v>
      </c>
      <c r="L9" s="9">
        <f t="shared" si="2"/>
        <v>990</v>
      </c>
      <c r="M9" s="5"/>
      <c r="N9" s="5">
        <f t="shared" si="3"/>
        <v>0</v>
      </c>
      <c r="O9" s="10">
        <f t="shared" si="4"/>
        <v>990</v>
      </c>
      <c r="P9" s="5">
        <v>2.5</v>
      </c>
    </row>
    <row r="10" spans="1:16">
      <c r="A10" s="3">
        <v>9</v>
      </c>
      <c r="B10" s="4" t="s">
        <v>24</v>
      </c>
      <c r="C10" s="5"/>
      <c r="D10" s="5"/>
      <c r="E10" s="5">
        <f t="shared" si="0"/>
        <v>5.4</v>
      </c>
      <c r="F10" s="5"/>
      <c r="G10" s="5"/>
      <c r="H10" s="5"/>
      <c r="I10" s="5"/>
      <c r="J10" s="5"/>
      <c r="K10" s="5">
        <f t="shared" si="1"/>
        <v>5.4</v>
      </c>
      <c r="L10" s="9">
        <f t="shared" si="2"/>
        <v>11880</v>
      </c>
      <c r="M10" s="5">
        <v>1</v>
      </c>
      <c r="N10" s="5">
        <f t="shared" si="3"/>
        <v>2200</v>
      </c>
      <c r="O10" s="10">
        <f t="shared" si="4"/>
        <v>14080</v>
      </c>
      <c r="P10" s="5">
        <v>30</v>
      </c>
    </row>
    <row r="11" spans="1:16">
      <c r="A11" s="3">
        <v>10</v>
      </c>
      <c r="B11" s="4" t="s">
        <v>25</v>
      </c>
      <c r="C11" s="5"/>
      <c r="D11" s="5"/>
      <c r="E11" s="5">
        <f t="shared" si="0"/>
        <v>0.9</v>
      </c>
      <c r="F11" s="5"/>
      <c r="G11" s="5"/>
      <c r="H11" s="5"/>
      <c r="I11" s="5"/>
      <c r="J11" s="5"/>
      <c r="K11" s="5">
        <f t="shared" si="1"/>
        <v>0.9</v>
      </c>
      <c r="L11" s="9">
        <f t="shared" si="2"/>
        <v>1980</v>
      </c>
      <c r="M11" s="5"/>
      <c r="N11" s="5">
        <f t="shared" si="3"/>
        <v>0</v>
      </c>
      <c r="O11" s="10">
        <f t="shared" si="4"/>
        <v>1980</v>
      </c>
      <c r="P11" s="5">
        <v>5</v>
      </c>
    </row>
    <row r="12" spans="1:16">
      <c r="A12" s="3">
        <v>11</v>
      </c>
      <c r="B12" s="4" t="s">
        <v>26</v>
      </c>
      <c r="C12" s="5"/>
      <c r="D12" s="5"/>
      <c r="E12" s="5">
        <f t="shared" si="0"/>
        <v>0.378</v>
      </c>
      <c r="F12" s="5"/>
      <c r="G12" s="5"/>
      <c r="H12" s="5"/>
      <c r="I12" s="5"/>
      <c r="J12" s="5"/>
      <c r="K12" s="5">
        <f t="shared" si="1"/>
        <v>0.378</v>
      </c>
      <c r="L12" s="9">
        <f t="shared" si="2"/>
        <v>831.6</v>
      </c>
      <c r="M12" s="5"/>
      <c r="N12" s="5">
        <f t="shared" si="3"/>
        <v>0</v>
      </c>
      <c r="O12" s="10">
        <f t="shared" si="4"/>
        <v>831.6</v>
      </c>
      <c r="P12" s="5">
        <v>2.1</v>
      </c>
    </row>
    <row r="13" spans="1:16">
      <c r="A13" s="3">
        <v>12</v>
      </c>
      <c r="B13" s="4" t="s">
        <v>27</v>
      </c>
      <c r="C13" s="5"/>
      <c r="D13" s="5"/>
      <c r="E13" s="5">
        <f t="shared" si="0"/>
        <v>0.36</v>
      </c>
      <c r="F13" s="5"/>
      <c r="G13" s="5"/>
      <c r="H13" s="5"/>
      <c r="I13" s="5"/>
      <c r="J13" s="5"/>
      <c r="K13" s="5">
        <f t="shared" si="1"/>
        <v>0.36</v>
      </c>
      <c r="L13" s="9">
        <f t="shared" si="2"/>
        <v>792</v>
      </c>
      <c r="M13" s="5"/>
      <c r="N13" s="5">
        <f t="shared" si="3"/>
        <v>0</v>
      </c>
      <c r="O13" s="10">
        <f t="shared" si="4"/>
        <v>792</v>
      </c>
      <c r="P13" s="5">
        <v>2</v>
      </c>
    </row>
    <row r="14" spans="1:16">
      <c r="A14" s="3">
        <v>13</v>
      </c>
      <c r="B14" s="4" t="s">
        <v>28</v>
      </c>
      <c r="C14" s="5"/>
      <c r="D14" s="5"/>
      <c r="E14" s="5">
        <f t="shared" si="0"/>
        <v>0.72</v>
      </c>
      <c r="F14" s="5"/>
      <c r="G14" s="5"/>
      <c r="H14" s="5"/>
      <c r="I14" s="5"/>
      <c r="J14" s="5"/>
      <c r="K14" s="5">
        <f t="shared" si="1"/>
        <v>0.72</v>
      </c>
      <c r="L14" s="9">
        <f t="shared" si="2"/>
        <v>1584</v>
      </c>
      <c r="M14" s="5"/>
      <c r="N14" s="5">
        <f t="shared" si="3"/>
        <v>0</v>
      </c>
      <c r="O14" s="10">
        <f t="shared" si="4"/>
        <v>1584</v>
      </c>
      <c r="P14" s="5">
        <v>4</v>
      </c>
    </row>
    <row r="15" spans="1:16">
      <c r="A15" s="3">
        <v>14</v>
      </c>
      <c r="B15" s="4" t="s">
        <v>29</v>
      </c>
      <c r="C15" s="5"/>
      <c r="D15" s="5"/>
      <c r="E15" s="5">
        <f t="shared" si="0"/>
        <v>3.78</v>
      </c>
      <c r="F15" s="5"/>
      <c r="G15" s="5"/>
      <c r="H15" s="5"/>
      <c r="I15" s="5"/>
      <c r="J15" s="5"/>
      <c r="K15" s="5">
        <f t="shared" si="1"/>
        <v>3.78</v>
      </c>
      <c r="L15" s="9">
        <f t="shared" si="2"/>
        <v>8316</v>
      </c>
      <c r="M15" s="5"/>
      <c r="N15" s="5">
        <f t="shared" si="3"/>
        <v>0</v>
      </c>
      <c r="O15" s="10">
        <f t="shared" si="4"/>
        <v>8316</v>
      </c>
      <c r="P15" s="5">
        <v>21</v>
      </c>
    </row>
    <row r="16" spans="1:16">
      <c r="A16" s="3">
        <v>15</v>
      </c>
      <c r="B16" s="4" t="s">
        <v>30</v>
      </c>
      <c r="C16" s="5"/>
      <c r="D16" s="5"/>
      <c r="E16" s="5">
        <f t="shared" si="0"/>
        <v>0.756</v>
      </c>
      <c r="F16" s="5"/>
      <c r="G16" s="5"/>
      <c r="H16" s="5"/>
      <c r="I16" s="5"/>
      <c r="J16" s="5"/>
      <c r="K16" s="5">
        <f t="shared" si="1"/>
        <v>0.756</v>
      </c>
      <c r="L16" s="9">
        <f t="shared" si="2"/>
        <v>1663.2</v>
      </c>
      <c r="M16" s="5"/>
      <c r="N16" s="5">
        <f t="shared" si="3"/>
        <v>0</v>
      </c>
      <c r="O16" s="10">
        <f t="shared" si="4"/>
        <v>1663.2</v>
      </c>
      <c r="P16" s="5">
        <v>4.2</v>
      </c>
    </row>
    <row r="17" spans="1:16">
      <c r="A17" s="3">
        <v>16</v>
      </c>
      <c r="B17" s="4" t="s">
        <v>31</v>
      </c>
      <c r="C17" s="5"/>
      <c r="D17" s="5"/>
      <c r="E17" s="5">
        <f t="shared" si="0"/>
        <v>0.45</v>
      </c>
      <c r="F17" s="5"/>
      <c r="G17" s="5"/>
      <c r="H17" s="5"/>
      <c r="I17" s="5"/>
      <c r="J17" s="5"/>
      <c r="K17" s="5">
        <f t="shared" si="1"/>
        <v>0.45</v>
      </c>
      <c r="L17" s="9">
        <f t="shared" si="2"/>
        <v>990</v>
      </c>
      <c r="M17" s="5"/>
      <c r="N17" s="5">
        <f t="shared" si="3"/>
        <v>0</v>
      </c>
      <c r="O17" s="10">
        <f t="shared" si="4"/>
        <v>990</v>
      </c>
      <c r="P17" s="5">
        <v>2.5</v>
      </c>
    </row>
    <row r="18" spans="1:16">
      <c r="A18" s="3">
        <v>17</v>
      </c>
      <c r="B18" s="4" t="s">
        <v>32</v>
      </c>
      <c r="C18" s="5"/>
      <c r="D18" s="5">
        <v>2</v>
      </c>
      <c r="E18" s="5">
        <f t="shared" si="0"/>
        <v>7.56</v>
      </c>
      <c r="F18" s="5"/>
      <c r="G18" s="5"/>
      <c r="H18" s="5"/>
      <c r="I18" s="5"/>
      <c r="J18" s="5"/>
      <c r="K18" s="5">
        <f t="shared" si="1"/>
        <v>9.56</v>
      </c>
      <c r="L18" s="9">
        <f t="shared" si="2"/>
        <v>21032</v>
      </c>
      <c r="M18" s="5"/>
      <c r="N18" s="5">
        <f t="shared" si="3"/>
        <v>0</v>
      </c>
      <c r="O18" s="10">
        <f t="shared" si="4"/>
        <v>21032</v>
      </c>
      <c r="P18" s="5">
        <v>42</v>
      </c>
    </row>
    <row r="19" spans="1:16">
      <c r="A19" s="3">
        <v>18</v>
      </c>
      <c r="B19" s="4" t="s">
        <v>33</v>
      </c>
      <c r="C19" s="5"/>
      <c r="D19" s="5"/>
      <c r="E19" s="5">
        <f t="shared" si="0"/>
        <v>0</v>
      </c>
      <c r="F19" s="5"/>
      <c r="G19" s="5"/>
      <c r="H19" s="5"/>
      <c r="I19" s="5"/>
      <c r="J19" s="5"/>
      <c r="K19" s="5">
        <f t="shared" si="1"/>
        <v>0</v>
      </c>
      <c r="L19" s="9">
        <f t="shared" si="2"/>
        <v>0</v>
      </c>
      <c r="M19" s="5">
        <v>1</v>
      </c>
      <c r="N19" s="5">
        <f t="shared" si="3"/>
        <v>2200</v>
      </c>
      <c r="O19" s="10">
        <f t="shared" si="4"/>
        <v>2200</v>
      </c>
      <c r="P19" s="5">
        <v>0</v>
      </c>
    </row>
    <row r="20" spans="1:16">
      <c r="A20" s="3">
        <v>19</v>
      </c>
      <c r="B20" s="4" t="s">
        <v>34</v>
      </c>
      <c r="C20" s="5"/>
      <c r="D20" s="5"/>
      <c r="E20" s="5">
        <f t="shared" si="0"/>
        <v>1.8</v>
      </c>
      <c r="F20" s="5"/>
      <c r="G20" s="5"/>
      <c r="H20" s="5"/>
      <c r="I20" s="5"/>
      <c r="J20" s="5"/>
      <c r="K20" s="5">
        <f t="shared" si="1"/>
        <v>1.8</v>
      </c>
      <c r="L20" s="9">
        <f t="shared" si="2"/>
        <v>3960</v>
      </c>
      <c r="M20" s="5"/>
      <c r="N20" s="5">
        <f t="shared" si="3"/>
        <v>0</v>
      </c>
      <c r="O20" s="10">
        <f t="shared" si="4"/>
        <v>3960</v>
      </c>
      <c r="P20" s="5">
        <v>10</v>
      </c>
    </row>
    <row r="21" spans="1:16">
      <c r="A21" s="3">
        <v>20</v>
      </c>
      <c r="B21" s="4" t="s">
        <v>35</v>
      </c>
      <c r="C21" s="5">
        <v>3</v>
      </c>
      <c r="D21" s="5">
        <v>2</v>
      </c>
      <c r="E21" s="5">
        <f t="shared" si="0"/>
        <v>7.2</v>
      </c>
      <c r="F21" s="5"/>
      <c r="G21" s="5"/>
      <c r="H21" s="5"/>
      <c r="I21" s="5"/>
      <c r="J21" s="5">
        <v>2</v>
      </c>
      <c r="K21" s="5">
        <f t="shared" si="1"/>
        <v>14.2</v>
      </c>
      <c r="L21" s="9">
        <f t="shared" si="2"/>
        <v>31240</v>
      </c>
      <c r="M21" s="5">
        <v>1</v>
      </c>
      <c r="N21" s="5">
        <f t="shared" si="3"/>
        <v>2200</v>
      </c>
      <c r="O21" s="10">
        <f t="shared" si="4"/>
        <v>33440</v>
      </c>
      <c r="P21" s="5">
        <v>40</v>
      </c>
    </row>
    <row r="22" spans="1:16">
      <c r="A22" s="3">
        <v>21</v>
      </c>
      <c r="B22" s="4" t="s">
        <v>36</v>
      </c>
      <c r="C22" s="5">
        <v>6</v>
      </c>
      <c r="D22" s="5"/>
      <c r="E22" s="5">
        <f t="shared" si="0"/>
        <v>12.78</v>
      </c>
      <c r="F22" s="5"/>
      <c r="G22" s="5"/>
      <c r="H22" s="5"/>
      <c r="I22" s="5"/>
      <c r="J22" s="5"/>
      <c r="K22" s="5">
        <f t="shared" si="1"/>
        <v>18.78</v>
      </c>
      <c r="L22" s="9">
        <f t="shared" si="2"/>
        <v>41316</v>
      </c>
      <c r="M22" s="5">
        <v>1</v>
      </c>
      <c r="N22" s="5">
        <f t="shared" si="3"/>
        <v>2200</v>
      </c>
      <c r="O22" s="10">
        <f t="shared" si="4"/>
        <v>43516</v>
      </c>
      <c r="P22" s="5">
        <v>71</v>
      </c>
    </row>
    <row r="23" spans="1:16">
      <c r="A23" s="3">
        <v>22</v>
      </c>
      <c r="B23" s="4" t="s">
        <v>37</v>
      </c>
      <c r="C23" s="5"/>
      <c r="D23" s="5"/>
      <c r="E23" s="5">
        <f t="shared" si="0"/>
        <v>20.178</v>
      </c>
      <c r="F23" s="5"/>
      <c r="G23" s="5"/>
      <c r="H23" s="5"/>
      <c r="I23" s="5"/>
      <c r="J23" s="5"/>
      <c r="K23" s="5">
        <f t="shared" si="1"/>
        <v>20.178</v>
      </c>
      <c r="L23" s="9">
        <f t="shared" si="2"/>
        <v>44391.6</v>
      </c>
      <c r="M23" s="5">
        <v>1</v>
      </c>
      <c r="N23" s="5">
        <f t="shared" si="3"/>
        <v>2200</v>
      </c>
      <c r="O23" s="10">
        <f t="shared" si="4"/>
        <v>46591.6</v>
      </c>
      <c r="P23" s="5">
        <v>112.1</v>
      </c>
    </row>
    <row r="24" spans="1:16">
      <c r="A24" s="3">
        <v>23</v>
      </c>
      <c r="B24" s="4" t="s">
        <v>38</v>
      </c>
      <c r="C24" s="5"/>
      <c r="D24" s="5"/>
      <c r="E24" s="5">
        <f t="shared" si="0"/>
        <v>1.044</v>
      </c>
      <c r="F24" s="5"/>
      <c r="G24" s="5"/>
      <c r="H24" s="5"/>
      <c r="I24" s="5"/>
      <c r="J24" s="5"/>
      <c r="K24" s="5">
        <f t="shared" si="1"/>
        <v>1.044</v>
      </c>
      <c r="L24" s="9">
        <f t="shared" si="2"/>
        <v>2296.8</v>
      </c>
      <c r="M24" s="5">
        <v>1</v>
      </c>
      <c r="N24" s="5">
        <f t="shared" si="3"/>
        <v>2200</v>
      </c>
      <c r="O24" s="10">
        <f t="shared" si="4"/>
        <v>4496.8</v>
      </c>
      <c r="P24" s="5">
        <v>5.8</v>
      </c>
    </row>
    <row r="25" spans="1:16">
      <c r="A25" s="3">
        <v>24</v>
      </c>
      <c r="B25" s="3" t="s">
        <v>39</v>
      </c>
      <c r="C25" s="5">
        <v>1</v>
      </c>
      <c r="D25" s="5"/>
      <c r="E25" s="5">
        <f t="shared" si="0"/>
        <v>0</v>
      </c>
      <c r="F25" s="5"/>
      <c r="G25" s="5"/>
      <c r="H25" s="5"/>
      <c r="I25" s="5"/>
      <c r="J25" s="5"/>
      <c r="K25" s="5">
        <f t="shared" si="1"/>
        <v>1</v>
      </c>
      <c r="L25" s="9">
        <f t="shared" si="2"/>
        <v>2200</v>
      </c>
      <c r="M25" s="5">
        <v>1</v>
      </c>
      <c r="N25" s="5">
        <f t="shared" si="3"/>
        <v>2200</v>
      </c>
      <c r="O25" s="10">
        <f t="shared" si="4"/>
        <v>4400</v>
      </c>
      <c r="P25" s="5">
        <v>0</v>
      </c>
    </row>
    <row r="26" spans="1:16">
      <c r="A26" s="3">
        <v>25</v>
      </c>
      <c r="B26" s="3" t="s">
        <v>40</v>
      </c>
      <c r="C26" s="5">
        <v>6</v>
      </c>
      <c r="D26" s="5"/>
      <c r="E26" s="5">
        <f t="shared" si="0"/>
        <v>0</v>
      </c>
      <c r="F26" s="5"/>
      <c r="G26" s="5"/>
      <c r="H26" s="5"/>
      <c r="I26" s="5"/>
      <c r="J26" s="5"/>
      <c r="K26" s="5">
        <f t="shared" si="1"/>
        <v>6</v>
      </c>
      <c r="L26" s="9">
        <f t="shared" si="2"/>
        <v>13200</v>
      </c>
      <c r="M26" s="5"/>
      <c r="N26" s="5">
        <f t="shared" si="3"/>
        <v>0</v>
      </c>
      <c r="O26" s="10">
        <f t="shared" si="4"/>
        <v>13200</v>
      </c>
      <c r="P26" s="5">
        <v>0</v>
      </c>
    </row>
    <row r="27" spans="1:16">
      <c r="A27" s="3">
        <v>26</v>
      </c>
      <c r="B27" s="3" t="s">
        <v>41</v>
      </c>
      <c r="C27" s="5"/>
      <c r="D27" s="5"/>
      <c r="E27" s="5">
        <f t="shared" si="0"/>
        <v>0</v>
      </c>
      <c r="F27" s="5"/>
      <c r="G27" s="5"/>
      <c r="H27" s="5"/>
      <c r="I27" s="5"/>
      <c r="J27" s="5"/>
      <c r="K27" s="5">
        <f t="shared" si="1"/>
        <v>0</v>
      </c>
      <c r="L27" s="9">
        <f t="shared" si="2"/>
        <v>0</v>
      </c>
      <c r="M27" s="5">
        <v>1</v>
      </c>
      <c r="N27" s="5">
        <f t="shared" si="3"/>
        <v>2200</v>
      </c>
      <c r="O27" s="10">
        <f t="shared" si="4"/>
        <v>2200</v>
      </c>
      <c r="P27" s="5">
        <v>0</v>
      </c>
    </row>
    <row r="28" spans="1:16">
      <c r="A28" s="3">
        <v>27</v>
      </c>
      <c r="B28" s="3" t="s">
        <v>42</v>
      </c>
      <c r="C28" s="5"/>
      <c r="D28" s="5"/>
      <c r="E28" s="5">
        <f t="shared" si="0"/>
        <v>0</v>
      </c>
      <c r="F28" s="5"/>
      <c r="G28" s="5"/>
      <c r="H28" s="5"/>
      <c r="I28" s="5"/>
      <c r="J28" s="5"/>
      <c r="K28" s="5">
        <f t="shared" si="1"/>
        <v>0</v>
      </c>
      <c r="L28" s="9">
        <f t="shared" si="2"/>
        <v>0</v>
      </c>
      <c r="M28" s="5">
        <v>1</v>
      </c>
      <c r="N28" s="5">
        <f t="shared" si="3"/>
        <v>2200</v>
      </c>
      <c r="O28" s="10">
        <f t="shared" si="4"/>
        <v>2200</v>
      </c>
      <c r="P28" s="5">
        <v>0</v>
      </c>
    </row>
    <row r="29" spans="1:16">
      <c r="A29" s="3">
        <v>28</v>
      </c>
      <c r="B29" s="3" t="s">
        <v>43</v>
      </c>
      <c r="C29" s="5"/>
      <c r="D29" s="5"/>
      <c r="E29" s="5">
        <f t="shared" si="0"/>
        <v>0</v>
      </c>
      <c r="F29" s="5"/>
      <c r="G29" s="5"/>
      <c r="H29" s="5"/>
      <c r="I29" s="5"/>
      <c r="J29" s="5"/>
      <c r="K29" s="5">
        <f t="shared" si="1"/>
        <v>0</v>
      </c>
      <c r="L29" s="9">
        <f t="shared" si="2"/>
        <v>0</v>
      </c>
      <c r="M29" s="5">
        <v>1</v>
      </c>
      <c r="N29" s="5">
        <f t="shared" si="3"/>
        <v>2200</v>
      </c>
      <c r="O29" s="10">
        <f t="shared" si="4"/>
        <v>2200</v>
      </c>
      <c r="P29" s="5">
        <v>0</v>
      </c>
    </row>
    <row r="30" spans="1:16">
      <c r="A30" s="3">
        <v>29</v>
      </c>
      <c r="B30" s="3" t="s">
        <v>44</v>
      </c>
      <c r="C30" s="5"/>
      <c r="D30" s="5"/>
      <c r="E30" s="5">
        <f t="shared" si="0"/>
        <v>0</v>
      </c>
      <c r="F30" s="5"/>
      <c r="G30" s="5"/>
      <c r="H30" s="5"/>
      <c r="I30" s="5"/>
      <c r="J30" s="5"/>
      <c r="K30" s="5">
        <f t="shared" si="1"/>
        <v>0</v>
      </c>
      <c r="L30" s="9">
        <f t="shared" si="2"/>
        <v>0</v>
      </c>
      <c r="M30" s="5">
        <v>1</v>
      </c>
      <c r="N30" s="5">
        <f t="shared" si="3"/>
        <v>2200</v>
      </c>
      <c r="O30" s="10">
        <f t="shared" si="4"/>
        <v>2200</v>
      </c>
      <c r="P30" s="5">
        <v>0</v>
      </c>
    </row>
    <row r="31" spans="1:16">
      <c r="A31" s="3">
        <v>30</v>
      </c>
      <c r="B31" s="3" t="s">
        <v>45</v>
      </c>
      <c r="C31" s="5"/>
      <c r="D31" s="5"/>
      <c r="E31" s="5">
        <f t="shared" si="0"/>
        <v>0</v>
      </c>
      <c r="F31" s="5"/>
      <c r="G31" s="5"/>
      <c r="H31" s="5"/>
      <c r="I31" s="5"/>
      <c r="J31" s="5"/>
      <c r="K31" s="5">
        <f t="shared" si="1"/>
        <v>0</v>
      </c>
      <c r="L31" s="9">
        <f t="shared" si="2"/>
        <v>0</v>
      </c>
      <c r="M31" s="5">
        <v>1</v>
      </c>
      <c r="N31" s="5">
        <f t="shared" si="3"/>
        <v>2200</v>
      </c>
      <c r="O31" s="10">
        <f t="shared" si="4"/>
        <v>2200</v>
      </c>
      <c r="P31" s="5">
        <v>0</v>
      </c>
    </row>
    <row r="32" spans="1:16">
      <c r="A32" s="3">
        <v>31</v>
      </c>
      <c r="B32" s="3" t="s">
        <v>46</v>
      </c>
      <c r="C32" s="5"/>
      <c r="D32" s="5"/>
      <c r="E32" s="5">
        <f t="shared" si="0"/>
        <v>0</v>
      </c>
      <c r="F32" s="5"/>
      <c r="G32" s="5"/>
      <c r="H32" s="5"/>
      <c r="I32" s="5"/>
      <c r="J32" s="5"/>
      <c r="K32" s="5">
        <f t="shared" si="1"/>
        <v>0</v>
      </c>
      <c r="L32" s="9">
        <f t="shared" si="2"/>
        <v>0</v>
      </c>
      <c r="M32" s="5">
        <v>1</v>
      </c>
      <c r="N32" s="5">
        <f t="shared" si="3"/>
        <v>2200</v>
      </c>
      <c r="O32" s="10">
        <f t="shared" si="4"/>
        <v>2200</v>
      </c>
      <c r="P32" s="5">
        <v>0</v>
      </c>
    </row>
    <row r="33" spans="1:16">
      <c r="A33" s="3">
        <v>32</v>
      </c>
      <c r="B33" s="3" t="s">
        <v>47</v>
      </c>
      <c r="C33" s="5"/>
      <c r="D33" s="5"/>
      <c r="E33" s="5">
        <f t="shared" si="0"/>
        <v>0</v>
      </c>
      <c r="F33" s="5"/>
      <c r="G33" s="5"/>
      <c r="H33" s="5"/>
      <c r="I33" s="5"/>
      <c r="J33" s="5"/>
      <c r="K33" s="5">
        <f t="shared" si="1"/>
        <v>0</v>
      </c>
      <c r="L33" s="9">
        <f t="shared" si="2"/>
        <v>0</v>
      </c>
      <c r="M33" s="5">
        <v>1</v>
      </c>
      <c r="N33" s="5">
        <f t="shared" si="3"/>
        <v>2200</v>
      </c>
      <c r="O33" s="10">
        <f t="shared" si="4"/>
        <v>2200</v>
      </c>
      <c r="P33" s="5">
        <v>0</v>
      </c>
    </row>
    <row r="34" spans="1:16">
      <c r="A34" s="3">
        <v>33</v>
      </c>
      <c r="B34" s="3" t="s">
        <v>48</v>
      </c>
      <c r="C34" s="5"/>
      <c r="D34" s="5"/>
      <c r="E34" s="5">
        <f t="shared" si="0"/>
        <v>0</v>
      </c>
      <c r="F34" s="5"/>
      <c r="G34" s="5"/>
      <c r="H34" s="5"/>
      <c r="I34" s="5"/>
      <c r="J34" s="5"/>
      <c r="K34" s="5">
        <f t="shared" si="1"/>
        <v>0</v>
      </c>
      <c r="L34" s="9">
        <f t="shared" si="2"/>
        <v>0</v>
      </c>
      <c r="M34" s="5">
        <v>1</v>
      </c>
      <c r="N34" s="5">
        <f t="shared" si="3"/>
        <v>2200</v>
      </c>
      <c r="O34" s="10">
        <f t="shared" si="4"/>
        <v>2200</v>
      </c>
      <c r="P34" s="5">
        <v>0</v>
      </c>
    </row>
    <row r="35" spans="1:16">
      <c r="A35" s="3">
        <v>34</v>
      </c>
      <c r="B35" s="3" t="s">
        <v>49</v>
      </c>
      <c r="C35" s="5"/>
      <c r="D35" s="5"/>
      <c r="E35" s="5">
        <f t="shared" si="0"/>
        <v>0</v>
      </c>
      <c r="F35" s="5"/>
      <c r="G35" s="5"/>
      <c r="H35" s="5"/>
      <c r="I35" s="5"/>
      <c r="J35" s="5"/>
      <c r="K35" s="5">
        <f t="shared" si="1"/>
        <v>0</v>
      </c>
      <c r="L35" s="9">
        <f t="shared" si="2"/>
        <v>0</v>
      </c>
      <c r="M35" s="5">
        <v>1</v>
      </c>
      <c r="N35" s="5">
        <f t="shared" si="3"/>
        <v>2200</v>
      </c>
      <c r="O35" s="10">
        <f t="shared" si="4"/>
        <v>2200</v>
      </c>
      <c r="P35" s="5">
        <v>0</v>
      </c>
    </row>
    <row r="36" spans="1:16">
      <c r="A36" s="3">
        <v>35</v>
      </c>
      <c r="B36" s="3" t="s">
        <v>50</v>
      </c>
      <c r="C36" s="5"/>
      <c r="D36" s="5"/>
      <c r="E36" s="5">
        <f t="shared" si="0"/>
        <v>0</v>
      </c>
      <c r="F36" s="5"/>
      <c r="G36" s="5"/>
      <c r="H36" s="5"/>
      <c r="I36" s="5"/>
      <c r="J36" s="5"/>
      <c r="K36" s="5">
        <f t="shared" si="1"/>
        <v>0</v>
      </c>
      <c r="L36" s="9">
        <f t="shared" si="2"/>
        <v>0</v>
      </c>
      <c r="M36" s="5">
        <v>1</v>
      </c>
      <c r="N36" s="5">
        <f t="shared" si="3"/>
        <v>2200</v>
      </c>
      <c r="O36" s="10">
        <f t="shared" si="4"/>
        <v>2200</v>
      </c>
      <c r="P36" s="5">
        <v>0</v>
      </c>
    </row>
    <row r="37" spans="1:16">
      <c r="A37" s="3">
        <v>36</v>
      </c>
      <c r="B37" s="3" t="s">
        <v>51</v>
      </c>
      <c r="C37" s="5"/>
      <c r="D37" s="5"/>
      <c r="E37" s="5">
        <f t="shared" si="0"/>
        <v>0</v>
      </c>
      <c r="F37" s="5"/>
      <c r="G37" s="5"/>
      <c r="H37" s="5"/>
      <c r="I37" s="5"/>
      <c r="J37" s="5"/>
      <c r="K37" s="5">
        <f t="shared" si="1"/>
        <v>0</v>
      </c>
      <c r="L37" s="9">
        <f t="shared" si="2"/>
        <v>0</v>
      </c>
      <c r="M37" s="5">
        <v>1</v>
      </c>
      <c r="N37" s="5">
        <f t="shared" si="3"/>
        <v>2200</v>
      </c>
      <c r="O37" s="10">
        <f t="shared" si="4"/>
        <v>2200</v>
      </c>
      <c r="P37" s="5">
        <v>0</v>
      </c>
    </row>
    <row r="38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5">
        <f>SUM(K2:K37)</f>
        <v>109.0504</v>
      </c>
      <c r="L38" s="9">
        <f>SUM(L2:L37)</f>
        <v>239910.8</v>
      </c>
      <c r="M38" s="3"/>
      <c r="N38" s="3">
        <f>SUM(N2:N37)</f>
        <v>48400</v>
      </c>
      <c r="O38" s="10">
        <f>SUM(O2:O37)</f>
        <v>288310.8</v>
      </c>
      <c r="P38" s="3">
        <f>SUM(P2:P37)</f>
        <v>450.28</v>
      </c>
    </row>
    <row r="39" ht="19" customHeight="1" spans="1:16">
      <c r="A39" s="6" t="s">
        <v>52</v>
      </c>
      <c r="B39" s="7"/>
      <c r="C39" s="7"/>
      <c r="D39" s="7"/>
      <c r="E39" s="7"/>
      <c r="F39" s="7"/>
      <c r="G39" s="7"/>
      <c r="H39" s="7"/>
      <c r="I39" s="7"/>
      <c r="J39" s="11"/>
      <c r="K39" s="5">
        <v>2200</v>
      </c>
      <c r="L39" s="3"/>
      <c r="M39" s="3"/>
      <c r="N39" s="3"/>
      <c r="O39" s="8"/>
      <c r="P39" s="3"/>
    </row>
  </sheetData>
  <mergeCells count="1">
    <mergeCell ref="A39:J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奖金计算表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14P</dc:creator>
  <cp:lastModifiedBy>UKK-计东亚</cp:lastModifiedBy>
  <dcterms:created xsi:type="dcterms:W3CDTF">2024-10-30T09:18:00Z</dcterms:created>
  <dcterms:modified xsi:type="dcterms:W3CDTF">2025-06-20T07:30:02Z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A616516FDDBA4FC1A5D721248B94B462_11</vt:lpwstr>
  </property>
  <property fmtid="{D5CDD505-2E9C-101B-9397-08002B2CF9AE}" pid="3" name="KSOProductBuildVer">
    <vt:lpwstr>2052-12.1.0.21541</vt:lpwstr>
  </property>
</Properties>
</file>