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金晨\市场营销教研室\最终版-2022市场营销专业人才培养方案\市场营销\"/>
    </mc:Choice>
  </mc:AlternateContent>
  <xr:revisionPtr revIDLastSave="0" documentId="13_ncr:1_{053FF024-2165-4F99-9A6C-0706E79B0FBB}" xr6:coauthVersionLast="47" xr6:coauthVersionMax="47" xr10:uidLastSave="{00000000-0000-0000-0000-000000000000}"/>
  <bookViews>
    <workbookView xWindow="38280" yWindow="-120" windowWidth="29040" windowHeight="15720" activeTab="1" xr2:uid="{00000000-000D-0000-FFFF-FFFF00000000}"/>
  </bookViews>
  <sheets>
    <sheet name="填写表" sheetId="1" r:id="rId1"/>
    <sheet name="分学期教学计划表" sheetId="3" r:id="rId2"/>
  </sheets>
  <definedNames>
    <definedName name="_xlnm._FilterDatabase" localSheetId="1" hidden="1">分学期教学计划表!$A$1:$Q$132</definedName>
    <definedName name="_xlnm._FilterDatabase" localSheetId="0" hidden="1">填写表!$A$3:$V$133</definedName>
  </definedNames>
  <calcPr calcId="181029"/>
</workbook>
</file>

<file path=xl/calcChain.xml><?xml version="1.0" encoding="utf-8"?>
<calcChain xmlns="http://schemas.openxmlformats.org/spreadsheetml/2006/main">
  <c r="F111" i="3" l="1"/>
  <c r="F112" i="3"/>
  <c r="F132" i="3" l="1"/>
  <c r="F60" i="3"/>
  <c r="H46" i="3"/>
  <c r="I46" i="3"/>
  <c r="J46" i="3"/>
  <c r="K46" i="3"/>
  <c r="L46" i="3"/>
  <c r="M46" i="3"/>
  <c r="N46" i="3"/>
  <c r="O46" i="3"/>
  <c r="G16" i="3"/>
  <c r="H16" i="3"/>
  <c r="I16" i="3"/>
  <c r="J16" i="3"/>
  <c r="K16" i="3"/>
  <c r="L16" i="3"/>
  <c r="M16" i="3"/>
  <c r="N16" i="3"/>
  <c r="O16" i="3"/>
  <c r="G31" i="3"/>
  <c r="H31" i="3"/>
  <c r="I31" i="3"/>
  <c r="J31" i="3"/>
  <c r="K31" i="3"/>
  <c r="L31" i="3"/>
  <c r="M31" i="3"/>
  <c r="N31" i="3"/>
  <c r="O31" i="3"/>
  <c r="F31" i="3"/>
  <c r="F16" i="3"/>
  <c r="H66" i="1"/>
  <c r="I66" i="1"/>
  <c r="J66" i="1"/>
  <c r="K66" i="1"/>
  <c r="L66" i="1"/>
  <c r="M66" i="1"/>
  <c r="N66" i="1"/>
  <c r="O66" i="1"/>
  <c r="P66" i="1"/>
  <c r="K35" i="1"/>
  <c r="L35" i="1"/>
  <c r="M35" i="1"/>
  <c r="N35" i="1"/>
  <c r="O35" i="1"/>
  <c r="P35" i="1"/>
  <c r="H35" i="1"/>
  <c r="I35" i="1"/>
  <c r="J35" i="1"/>
  <c r="H60" i="3"/>
  <c r="I60" i="3"/>
  <c r="J60" i="3"/>
  <c r="K60" i="3"/>
  <c r="L60" i="3"/>
  <c r="M60" i="3"/>
  <c r="N60" i="3"/>
  <c r="O60" i="3"/>
  <c r="G60" i="3"/>
  <c r="G35" i="1"/>
  <c r="G39" i="1"/>
  <c r="H39" i="1"/>
  <c r="I39" i="1"/>
  <c r="J39" i="1"/>
  <c r="K39" i="1"/>
  <c r="L39" i="1"/>
  <c r="M39" i="1"/>
  <c r="N39" i="1"/>
  <c r="O39" i="1"/>
  <c r="P39" i="1"/>
  <c r="G44" i="1"/>
  <c r="H44" i="1"/>
  <c r="I44" i="1"/>
  <c r="J44" i="1"/>
  <c r="K44" i="1"/>
  <c r="L44" i="1"/>
  <c r="M44" i="1"/>
  <c r="N44" i="1"/>
  <c r="O44" i="1"/>
  <c r="P44" i="1"/>
  <c r="G52" i="1"/>
  <c r="H52" i="1"/>
  <c r="I52" i="1"/>
  <c r="J52" i="1"/>
  <c r="K52" i="1"/>
  <c r="L52" i="1"/>
  <c r="M52" i="1"/>
  <c r="N52" i="1"/>
  <c r="O52" i="1"/>
  <c r="P52" i="1"/>
  <c r="G66" i="1"/>
  <c r="G103" i="1"/>
  <c r="H103" i="1"/>
  <c r="I103" i="1"/>
  <c r="J103" i="1"/>
  <c r="K103" i="1"/>
  <c r="L103" i="1"/>
  <c r="M103" i="1"/>
  <c r="N103" i="1"/>
  <c r="O103" i="1"/>
  <c r="P103" i="1"/>
  <c r="G104" i="1"/>
  <c r="H104" i="1"/>
  <c r="I104" i="1"/>
  <c r="J104" i="1"/>
  <c r="K104" i="1"/>
  <c r="L104" i="1"/>
  <c r="M104" i="1"/>
  <c r="N104" i="1"/>
  <c r="O104" i="1"/>
  <c r="G117" i="1"/>
  <c r="H117" i="1"/>
  <c r="I117" i="1"/>
  <c r="J117" i="1"/>
  <c r="K117" i="1"/>
  <c r="L117" i="1"/>
  <c r="M117" i="1"/>
  <c r="N117" i="1"/>
  <c r="O117" i="1"/>
  <c r="P117" i="1"/>
  <c r="G118" i="1"/>
  <c r="H118" i="1"/>
  <c r="I118" i="1"/>
  <c r="J118" i="1"/>
  <c r="K118" i="1"/>
  <c r="L118" i="1"/>
  <c r="M118" i="1"/>
  <c r="N118" i="1"/>
  <c r="O118" i="1"/>
  <c r="P118" i="1"/>
  <c r="G124" i="1"/>
  <c r="H124" i="1"/>
  <c r="I124" i="1"/>
  <c r="J124" i="1"/>
  <c r="K124" i="1"/>
  <c r="L124" i="1"/>
  <c r="M124" i="1"/>
  <c r="N124" i="1"/>
  <c r="O124" i="1"/>
  <c r="G129" i="1"/>
  <c r="H129" i="1"/>
  <c r="I129" i="1"/>
  <c r="J129" i="1"/>
  <c r="K129" i="1"/>
  <c r="L129" i="1"/>
  <c r="M129" i="1"/>
  <c r="N129" i="1"/>
  <c r="H86" i="3"/>
  <c r="I86" i="3"/>
  <c r="J86" i="3"/>
  <c r="K86" i="3"/>
  <c r="L86" i="3"/>
  <c r="M86" i="3"/>
  <c r="N86" i="3"/>
  <c r="O86" i="3"/>
  <c r="H87" i="3"/>
  <c r="I87" i="3"/>
  <c r="J87" i="3"/>
  <c r="K87" i="3"/>
  <c r="L87" i="3"/>
  <c r="M87" i="3"/>
  <c r="N87" i="3"/>
  <c r="O87" i="3"/>
  <c r="G111" i="3"/>
  <c r="H111" i="3"/>
  <c r="I111" i="3"/>
  <c r="J111" i="3"/>
  <c r="K111" i="3"/>
  <c r="L111" i="3"/>
  <c r="M111" i="3"/>
  <c r="N111" i="3"/>
  <c r="O111" i="3"/>
  <c r="G112" i="3"/>
  <c r="H112" i="3"/>
  <c r="I112" i="3"/>
  <c r="J112" i="3"/>
  <c r="K112" i="3"/>
  <c r="L112" i="3"/>
  <c r="M112" i="3"/>
  <c r="N112" i="3"/>
  <c r="O112" i="3"/>
  <c r="F122" i="3"/>
  <c r="G122" i="3"/>
  <c r="H122" i="3"/>
  <c r="I122" i="3"/>
  <c r="J122" i="3"/>
  <c r="K122" i="3"/>
  <c r="L122" i="3"/>
  <c r="M122" i="3"/>
  <c r="N122" i="3"/>
  <c r="O122" i="3"/>
  <c r="F123" i="3"/>
  <c r="H123" i="3"/>
  <c r="I123" i="3"/>
  <c r="J123" i="3"/>
  <c r="K123" i="3"/>
  <c r="L123" i="3"/>
  <c r="M123" i="3"/>
  <c r="N123" i="3"/>
  <c r="O123" i="3"/>
  <c r="F127" i="3"/>
  <c r="G127" i="3"/>
  <c r="H127" i="3"/>
  <c r="I127" i="3"/>
  <c r="J127" i="3"/>
  <c r="K127" i="3"/>
  <c r="L127" i="3"/>
  <c r="M127" i="3"/>
  <c r="N127" i="3"/>
  <c r="O127" i="3"/>
  <c r="F130" i="3"/>
  <c r="G130" i="3"/>
  <c r="H130" i="3"/>
  <c r="I130" i="3"/>
  <c r="J130" i="3"/>
  <c r="K130" i="3"/>
  <c r="L130" i="3"/>
  <c r="M130" i="3"/>
  <c r="N130" i="3"/>
  <c r="N133" i="1" l="1"/>
  <c r="K133" i="1"/>
  <c r="G132" i="1"/>
  <c r="O133" i="1"/>
  <c r="P133" i="1"/>
  <c r="N132" i="1"/>
  <c r="J133" i="1"/>
  <c r="O132" i="1"/>
  <c r="J132" i="1"/>
  <c r="P132" i="1"/>
  <c r="K132" i="1"/>
  <c r="I132" i="1"/>
  <c r="H132" i="1"/>
  <c r="G133" i="1"/>
  <c r="I133" i="1"/>
  <c r="M132" i="1"/>
  <c r="L132" i="1"/>
  <c r="M133" i="1"/>
  <c r="L133" i="1"/>
</calcChain>
</file>

<file path=xl/sharedStrings.xml><?xml version="1.0" encoding="utf-8"?>
<sst xmlns="http://schemas.openxmlformats.org/spreadsheetml/2006/main" count="1185" uniqueCount="295">
  <si>
    <t>表8-1 教学计划表（课程类别）</t>
  </si>
  <si>
    <t>课程类别</t>
  </si>
  <si>
    <t>课程
性质</t>
  </si>
  <si>
    <t>开课
学期</t>
  </si>
  <si>
    <t>课程
代码</t>
  </si>
  <si>
    <t>课程名称</t>
  </si>
  <si>
    <t>学分</t>
  </si>
  <si>
    <t>学时</t>
  </si>
  <si>
    <t>考核方式</t>
  </si>
  <si>
    <t>备注</t>
  </si>
  <si>
    <t>总</t>
  </si>
  <si>
    <t>理论</t>
  </si>
  <si>
    <t>实践</t>
  </si>
  <si>
    <t>实验</t>
  </si>
  <si>
    <t>集中实践</t>
  </si>
  <si>
    <t>课外</t>
  </si>
  <si>
    <t>通识教育课程</t>
  </si>
  <si>
    <t>必修</t>
  </si>
  <si>
    <t>SZ9A19</t>
  </si>
  <si>
    <t>思想道德与法治</t>
  </si>
  <si>
    <t>考试</t>
  </si>
  <si>
    <t>SZ9A20</t>
  </si>
  <si>
    <t>形势与政策</t>
  </si>
  <si>
    <t>考查</t>
  </si>
  <si>
    <t>DW8A01</t>
  </si>
  <si>
    <t>大学英语A1</t>
  </si>
  <si>
    <t>TY9A01</t>
  </si>
  <si>
    <t>大学体育1</t>
  </si>
  <si>
    <t>XG9A23</t>
  </si>
  <si>
    <t>大学计算机基础B</t>
  </si>
  <si>
    <t>BW9G03</t>
  </si>
  <si>
    <t>军事理论</t>
  </si>
  <si>
    <t>JK9A01</t>
  </si>
  <si>
    <t>大学生心理健康教育</t>
  </si>
  <si>
    <t>2</t>
  </si>
  <si>
    <t>CJ9A01</t>
  </si>
  <si>
    <t>创新创意创造方法</t>
  </si>
  <si>
    <t>XS9A05</t>
  </si>
  <si>
    <t>职业生涯与发展规划</t>
  </si>
  <si>
    <t>网络课程</t>
  </si>
  <si>
    <t>SZ9A21</t>
  </si>
  <si>
    <t>马克思主义基本原理</t>
  </si>
  <si>
    <t>DW8A02</t>
  </si>
  <si>
    <t>大学英语A2</t>
  </si>
  <si>
    <t>TY9A02</t>
  </si>
  <si>
    <t>大学体育2</t>
  </si>
  <si>
    <t>XG9A25</t>
  </si>
  <si>
    <t>办公软件高级应用B</t>
  </si>
  <si>
    <t xml:space="preserve">考试 </t>
  </si>
  <si>
    <t>SZ9A22</t>
  </si>
  <si>
    <t>中国近现代史纲要</t>
  </si>
  <si>
    <t>DW8A03</t>
  </si>
  <si>
    <t>大学英语A3</t>
  </si>
  <si>
    <t>TY9A03</t>
  </si>
  <si>
    <t>大学体育3</t>
  </si>
  <si>
    <t>JW9A01</t>
  </si>
  <si>
    <t>劳动教育</t>
  </si>
  <si>
    <t>4</t>
  </si>
  <si>
    <t>CJ9A03</t>
  </si>
  <si>
    <t>创业基础</t>
  </si>
  <si>
    <t>SZ9A25</t>
  </si>
  <si>
    <t>毛泽东思想和中国特色社会主义理论体系概论</t>
  </si>
  <si>
    <t>SZ9A26</t>
  </si>
  <si>
    <t>习近平新时代中国特色社会主义思想概论</t>
  </si>
  <si>
    <t>DW8A04</t>
  </si>
  <si>
    <t>大学英语A4</t>
  </si>
  <si>
    <t>TY9A04</t>
  </si>
  <si>
    <t>大学体育4</t>
  </si>
  <si>
    <t>5</t>
  </si>
  <si>
    <t>TY9A09</t>
  </si>
  <si>
    <t>大学体育5</t>
  </si>
  <si>
    <t>6</t>
  </si>
  <si>
    <t>TY9A10</t>
  </si>
  <si>
    <t>大学体育6</t>
  </si>
  <si>
    <t>SZ9A23</t>
  </si>
  <si>
    <t>社会主义发展史</t>
  </si>
  <si>
    <t>SZ9A01</t>
  </si>
  <si>
    <t>XS9A04</t>
  </si>
  <si>
    <t>大学生就业指导</t>
  </si>
  <si>
    <t>小计</t>
  </si>
  <si>
    <t>限选</t>
  </si>
  <si>
    <t>3</t>
  </si>
  <si>
    <t>WX9E12</t>
  </si>
  <si>
    <t>国学与人生</t>
  </si>
  <si>
    <t>WX9A01</t>
  </si>
  <si>
    <t>徽文化专题</t>
  </si>
  <si>
    <t>美育类课程组</t>
  </si>
  <si>
    <t>任选</t>
  </si>
  <si>
    <t>自然科学基础课程组</t>
  </si>
  <si>
    <t>每生必须修满4学分。拓展类课程组为线下课程，其他均为网络课程</t>
  </si>
  <si>
    <t>人文社科基础课程组</t>
  </si>
  <si>
    <t>拓展类课程组</t>
  </si>
  <si>
    <t>创新创业课程组</t>
  </si>
  <si>
    <t>\</t>
  </si>
  <si>
    <t>学科教育课程</t>
  </si>
  <si>
    <t>数学类课程</t>
  </si>
  <si>
    <t>ST9A27</t>
  </si>
  <si>
    <t>高等数学C1</t>
  </si>
  <si>
    <t>ST9A28</t>
  </si>
  <si>
    <t>高等数学C2</t>
  </si>
  <si>
    <t>ST9A30</t>
  </si>
  <si>
    <t>线性代数A</t>
  </si>
  <si>
    <t>ST9A10</t>
  </si>
  <si>
    <t>概率论与数理统计</t>
  </si>
  <si>
    <t>JG0320</t>
  </si>
  <si>
    <t>微观经济学</t>
  </si>
  <si>
    <t>JG0307</t>
  </si>
  <si>
    <t>会计学</t>
  </si>
  <si>
    <t>JG0306</t>
  </si>
  <si>
    <t>宏观经济学</t>
  </si>
  <si>
    <t>专业核心课程</t>
  </si>
  <si>
    <t>1</t>
  </si>
  <si>
    <t>JG3M02</t>
  </si>
  <si>
    <t>市场营销专业导论</t>
  </si>
  <si>
    <t>JG9C01</t>
  </si>
  <si>
    <t>管理学原理</t>
  </si>
  <si>
    <t>JG3D01</t>
  </si>
  <si>
    <t>市场营销学</t>
  </si>
  <si>
    <t>JG0303</t>
  </si>
  <si>
    <t>公司治理</t>
  </si>
  <si>
    <t>JG3M04</t>
  </si>
  <si>
    <t>商品学</t>
  </si>
  <si>
    <t>JG6F21</t>
  </si>
  <si>
    <t>组织行为学</t>
  </si>
  <si>
    <t>JG3M03</t>
  </si>
  <si>
    <t>财务管理学</t>
  </si>
  <si>
    <t>JG3M05</t>
  </si>
  <si>
    <t>运营管理</t>
  </si>
  <si>
    <t>JG0314</t>
  </si>
  <si>
    <t>人力资源管理</t>
  </si>
  <si>
    <t>JG3M09</t>
  </si>
  <si>
    <t>战略管理</t>
  </si>
  <si>
    <t>JG3M08</t>
  </si>
  <si>
    <t>消费者行为学</t>
  </si>
  <si>
    <t>ST0502</t>
  </si>
  <si>
    <t>应用统计学</t>
  </si>
  <si>
    <t>JG3M07</t>
  </si>
  <si>
    <t>经济法</t>
  </si>
  <si>
    <t>专业方向课程</t>
  </si>
  <si>
    <t>选修
（限选）</t>
  </si>
  <si>
    <t>JG3M15</t>
  </si>
  <si>
    <t>旅游学</t>
  </si>
  <si>
    <t>旅游营销方向</t>
  </si>
  <si>
    <t>JG3M36</t>
  </si>
  <si>
    <t>旅游市场营销学</t>
  </si>
  <si>
    <t>JG3M14</t>
  </si>
  <si>
    <t>旅游消费者行为学</t>
  </si>
  <si>
    <t>JG3M13</t>
  </si>
  <si>
    <t>旅游创意策划</t>
  </si>
  <si>
    <t>JG3M18</t>
  </si>
  <si>
    <t>营销策划及应用</t>
  </si>
  <si>
    <t>JG3M17</t>
  </si>
  <si>
    <t>移动互联时代的新媒体营销</t>
  </si>
  <si>
    <t>JG3M12</t>
  </si>
  <si>
    <t>广告与整合营销传播</t>
  </si>
  <si>
    <t>JG3M16</t>
  </si>
  <si>
    <t>市场调查与预测</t>
  </si>
  <si>
    <t>JG3M19</t>
  </si>
  <si>
    <t>创新思维与创业管理</t>
  </si>
  <si>
    <t>JG3M23</t>
  </si>
  <si>
    <t>推销学</t>
  </si>
  <si>
    <t>JG3M22</t>
  </si>
  <si>
    <t>品牌营销与管理</t>
  </si>
  <si>
    <t>JG3M20</t>
  </si>
  <si>
    <t>旅游目的地管理</t>
  </si>
  <si>
    <t>JG3M21</t>
  </si>
  <si>
    <t>旅游营销案例分析</t>
  </si>
  <si>
    <t>短3</t>
  </si>
  <si>
    <t>JG3M26</t>
  </si>
  <si>
    <t>市场调查实践</t>
  </si>
  <si>
    <t>1周</t>
  </si>
  <si>
    <t>JG3M25</t>
  </si>
  <si>
    <t>营销渠道创新与管理</t>
  </si>
  <si>
    <t>JG3M24</t>
  </si>
  <si>
    <t>旅游线路产品创新设计</t>
  </si>
  <si>
    <t>JG1E52</t>
  </si>
  <si>
    <t>国际市场营销</t>
  </si>
  <si>
    <t>JG0302</t>
  </si>
  <si>
    <t>电子商务数据分析</t>
  </si>
  <si>
    <t>互联网+创新创业方向</t>
  </si>
  <si>
    <t>JG0315</t>
  </si>
  <si>
    <t>商务英语</t>
  </si>
  <si>
    <t>JG0301</t>
  </si>
  <si>
    <t>创新与创业管理</t>
  </si>
  <si>
    <t>JG0317</t>
  </si>
  <si>
    <t>网店开设</t>
  </si>
  <si>
    <t>JG8I11</t>
  </si>
  <si>
    <t>店铺装修实训</t>
  </si>
  <si>
    <t>JG0322</t>
  </si>
  <si>
    <t>photoshop实践</t>
  </si>
  <si>
    <t>JG0323</t>
  </si>
  <si>
    <t>摄影实训</t>
  </si>
  <si>
    <t>JG0316</t>
  </si>
  <si>
    <t>图案与色彩</t>
  </si>
  <si>
    <t>JG0324</t>
  </si>
  <si>
    <t>选品</t>
  </si>
  <si>
    <t>JG0304</t>
  </si>
  <si>
    <t>供应链与物流管理</t>
  </si>
  <si>
    <t>JG0312</t>
  </si>
  <si>
    <t>跨境电子商务</t>
  </si>
  <si>
    <t>JG0313</t>
  </si>
  <si>
    <t>跨境电子商务实训</t>
  </si>
  <si>
    <t>JG0318</t>
  </si>
  <si>
    <t>网络品牌管理</t>
  </si>
  <si>
    <t>JG0311</t>
  </si>
  <si>
    <t>客户管理</t>
  </si>
  <si>
    <t>JG0308</t>
  </si>
  <si>
    <t>会计与纳税真账实操</t>
  </si>
  <si>
    <t>JG0325</t>
  </si>
  <si>
    <t>PR软件实训</t>
  </si>
  <si>
    <t>JG3M38</t>
  </si>
  <si>
    <t>专业见习</t>
  </si>
  <si>
    <t>7</t>
  </si>
  <si>
    <t>JG0319</t>
  </si>
  <si>
    <t>网络营销与推广</t>
  </si>
  <si>
    <t>JG1E51</t>
  </si>
  <si>
    <t>国际结算</t>
  </si>
  <si>
    <t>旅游营销方向小计</t>
  </si>
  <si>
    <t>互联网+创新创业方向小计</t>
  </si>
  <si>
    <t>专业拓展课程</t>
  </si>
  <si>
    <t>选修</t>
  </si>
  <si>
    <t>JG3M40</t>
  </si>
  <si>
    <t>旅游营销方向每生必须修满2学分</t>
  </si>
  <si>
    <t>JG2A03</t>
  </si>
  <si>
    <t>企业资源计划（ERP)</t>
  </si>
  <si>
    <t>JG3M31</t>
  </si>
  <si>
    <t>整合营销沟通与管理</t>
  </si>
  <si>
    <t>JG3M29</t>
  </si>
  <si>
    <t>管理统计软件应用</t>
  </si>
  <si>
    <t>JG3M33</t>
  </si>
  <si>
    <t>旅游营销方向每生必须修满1学分</t>
  </si>
  <si>
    <t>JG3M32</t>
  </si>
  <si>
    <t>客户关系管理</t>
  </si>
  <si>
    <t>JG3M41</t>
  </si>
  <si>
    <t>网络技术</t>
  </si>
  <si>
    <t>（互联网+创新创业方向）每生必须修满2学分</t>
  </si>
  <si>
    <t>JG3M28</t>
  </si>
  <si>
    <t>商业数据计量分析</t>
  </si>
  <si>
    <t>JG3M37</t>
  </si>
  <si>
    <t>JG3M30</t>
  </si>
  <si>
    <t>徽商经营管理思想</t>
  </si>
  <si>
    <t>JG8I10</t>
  </si>
  <si>
    <t>网络营销实训</t>
  </si>
  <si>
    <t>（互联网+创新创业方向）每生必须修满1学分</t>
  </si>
  <si>
    <t>JG3M34</t>
  </si>
  <si>
    <t>营销策划实训</t>
  </si>
  <si>
    <t>（互联网+创新创业方向）小计</t>
  </si>
  <si>
    <t>通识实践</t>
  </si>
  <si>
    <t>BW9G04</t>
  </si>
  <si>
    <t>军事技能训练</t>
  </si>
  <si>
    <t>2周</t>
  </si>
  <si>
    <t>XS9G01</t>
  </si>
  <si>
    <t>入学教育</t>
  </si>
  <si>
    <t>短1</t>
  </si>
  <si>
    <t>社会实践</t>
  </si>
  <si>
    <t>短2</t>
  </si>
  <si>
    <t>8</t>
  </si>
  <si>
    <t>XS9G03</t>
  </si>
  <si>
    <t>毕业教育</t>
  </si>
  <si>
    <t>专业实践</t>
  </si>
  <si>
    <t>JG3I96</t>
  </si>
  <si>
    <t>专业认知实习</t>
  </si>
  <si>
    <r>
      <t>J</t>
    </r>
    <r>
      <rPr>
        <sz val="8"/>
        <rFont val="宋体"/>
        <family val="3"/>
        <charset val="134"/>
      </rPr>
      <t>G3I09</t>
    </r>
  </si>
  <si>
    <t>销售实践</t>
  </si>
  <si>
    <t>JG3M39</t>
  </si>
  <si>
    <t>毕业实习</t>
  </si>
  <si>
    <r>
      <t>J</t>
    </r>
    <r>
      <rPr>
        <sz val="8"/>
        <rFont val="宋体"/>
        <family val="3"/>
        <charset val="134"/>
      </rPr>
      <t>G3I99</t>
    </r>
  </si>
  <si>
    <t>毕业论文（设计）</t>
  </si>
  <si>
    <t>12周</t>
  </si>
  <si>
    <t>第二课堂</t>
  </si>
  <si>
    <t>1-8</t>
  </si>
  <si>
    <t>第二课堂学分</t>
  </si>
  <si>
    <t>旅游营销方向合计</t>
  </si>
  <si>
    <t>互联网+创新创业方向合计</t>
  </si>
  <si>
    <t>表8-2 教学计划表（开课学期）</t>
  </si>
  <si>
    <t>开课学院</t>
  </si>
  <si>
    <t>集中
实践</t>
  </si>
  <si>
    <t>合计</t>
  </si>
  <si>
    <t>旅游营销方向（每生必须修满2学分）</t>
  </si>
  <si>
    <t>互联网+创新创业方向（每生必须修满2学分）</t>
  </si>
  <si>
    <t>旅游营销合计</t>
  </si>
  <si>
    <t>JG3I99</t>
  </si>
  <si>
    <t>JG3I09</t>
  </si>
  <si>
    <t>团委</t>
  </si>
  <si>
    <t>专业方向课程</t>
    <phoneticPr fontId="2" type="noConversion"/>
  </si>
  <si>
    <t>礼仪礼态</t>
    <phoneticPr fontId="2" type="noConversion"/>
  </si>
  <si>
    <t>修改课程名字</t>
    <phoneticPr fontId="2" type="noConversion"/>
  </si>
  <si>
    <t>需重新生成课程代码</t>
    <phoneticPr fontId="2" type="noConversion"/>
  </si>
  <si>
    <t>MYKC01</t>
    <phoneticPr fontId="2" type="noConversion"/>
  </si>
  <si>
    <t>16周</t>
    <phoneticPr fontId="2" type="noConversion"/>
  </si>
  <si>
    <t>12周</t>
    <phoneticPr fontId="2" type="noConversion"/>
  </si>
  <si>
    <t>旅游营销方向（每生必须修满1学分）</t>
    <phoneticPr fontId="2" type="noConversion"/>
  </si>
  <si>
    <t>2</t>
    <phoneticPr fontId="2" type="noConversion"/>
  </si>
  <si>
    <t>MYKC01</t>
  </si>
  <si>
    <t>JG3M03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</si>
</sst>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2"/>
      <name val="宋体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  <scheme val="major"/>
    </font>
    <font>
      <sz val="8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ajor"/>
    </font>
    <font>
      <sz val="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21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 shrinkToFit="1"/>
      <protection locked="0" hidden="1"/>
    </xf>
    <xf numFmtId="0" fontId="3" fillId="0" borderId="1" xfId="0" applyFont="1" applyBorder="1" applyAlignment="1" applyProtection="1">
      <alignment horizontal="center" vertical="center" wrapText="1" shrinkToFit="1"/>
      <protection locked="0" hidden="1"/>
    </xf>
    <xf numFmtId="49" fontId="3" fillId="0" borderId="1" xfId="0" quotePrefix="1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  <protection locked="0" hidden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 shrinkToFit="1"/>
      <protection locked="0" hidden="1"/>
    </xf>
    <xf numFmtId="0" fontId="7" fillId="0" borderId="1" xfId="0" applyFont="1" applyBorder="1" applyAlignment="1" applyProtection="1">
      <alignment horizontal="center" vertical="center" wrapText="1" shrinkToFit="1"/>
      <protection locked="0" hidden="1"/>
    </xf>
    <xf numFmtId="49" fontId="6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49" fontId="6" fillId="0" borderId="2" xfId="0" applyNumberFormat="1" applyFont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49" fontId="6" fillId="0" borderId="6" xfId="0" applyNumberFormat="1" applyFont="1" applyBorder="1" applyAlignment="1" applyProtection="1">
      <alignment horizontal="center" vertical="center" wrapText="1"/>
      <protection locked="0" hidden="1"/>
    </xf>
    <xf numFmtId="49" fontId="6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Border="1" applyAlignment="1" applyProtection="1">
      <alignment horizontal="center" vertical="center" wrapText="1"/>
      <protection locked="0" hidden="1"/>
    </xf>
    <xf numFmtId="0" fontId="6" fillId="0" borderId="14" xfId="0" applyFont="1" applyBorder="1" applyAlignment="1" applyProtection="1">
      <alignment horizontal="center" vertical="center" wrapText="1"/>
      <protection locked="0" hidden="1"/>
    </xf>
    <xf numFmtId="0" fontId="6" fillId="0" borderId="15" xfId="0" applyFont="1" applyBorder="1" applyAlignment="1" applyProtection="1">
      <alignment horizontal="center" vertical="center" wrapText="1"/>
      <protection locked="0" hidden="1"/>
    </xf>
    <xf numFmtId="0" fontId="6" fillId="0" borderId="16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5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1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Border="1" applyAlignment="1" applyProtection="1">
      <alignment horizontal="center" vertical="center" wrapText="1"/>
      <protection hidden="1"/>
    </xf>
    <xf numFmtId="49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3"/>
  <sheetViews>
    <sheetView topLeftCell="A97" zoomScale="130" zoomScaleNormal="130" zoomScaleSheetLayoutView="100" workbookViewId="0">
      <selection activeCell="F46" sqref="F46"/>
    </sheetView>
  </sheetViews>
  <sheetFormatPr defaultColWidth="9" defaultRowHeight="15" x14ac:dyDescent="0.25"/>
  <cols>
    <col min="1" max="1" width="3.5" customWidth="1"/>
    <col min="2" max="2" width="8.1640625" customWidth="1"/>
    <col min="3" max="3" width="6.08203125" customWidth="1"/>
    <col min="4" max="4" width="3.33203125" customWidth="1"/>
    <col min="5" max="5" width="6.5" style="5" customWidth="1"/>
    <col min="6" max="6" width="20.5" style="2" customWidth="1"/>
    <col min="7" max="7" width="3.6640625" bestFit="1" customWidth="1"/>
    <col min="8" max="8" width="4.33203125" customWidth="1"/>
    <col min="9" max="9" width="4" customWidth="1"/>
    <col min="10" max="10" width="3.58203125" customWidth="1"/>
    <col min="11" max="11" width="3.33203125" customWidth="1"/>
    <col min="12" max="12" width="4.58203125" customWidth="1"/>
    <col min="13" max="13" width="5.08203125" customWidth="1"/>
    <col min="14" max="14" width="3.58203125" customWidth="1"/>
    <col min="15" max="15" width="6.33203125" customWidth="1"/>
    <col min="16" max="16" width="6.75" customWidth="1"/>
    <col min="17" max="17" width="3.58203125" customWidth="1"/>
    <col min="18" max="18" width="15.25" customWidth="1"/>
    <col min="20" max="20" width="18.75" customWidth="1"/>
  </cols>
  <sheetData>
    <row r="1" spans="1:18" s="4" customFormat="1" x14ac:dyDescent="0.25">
      <c r="A1" s="96" t="s">
        <v>0</v>
      </c>
      <c r="B1" s="96"/>
      <c r="C1" s="96"/>
      <c r="D1" s="96"/>
      <c r="E1" s="9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s="1" customFormat="1" ht="9.5" x14ac:dyDescent="0.25">
      <c r="A2" s="95" t="s">
        <v>1</v>
      </c>
      <c r="B2" s="95"/>
      <c r="C2" s="95" t="s">
        <v>2</v>
      </c>
      <c r="D2" s="99" t="s">
        <v>3</v>
      </c>
      <c r="E2" s="100" t="s">
        <v>4</v>
      </c>
      <c r="F2" s="95" t="s">
        <v>5</v>
      </c>
      <c r="G2" s="95" t="s">
        <v>6</v>
      </c>
      <c r="H2" s="95"/>
      <c r="I2" s="95"/>
      <c r="J2" s="95"/>
      <c r="K2" s="95"/>
      <c r="L2" s="95" t="s">
        <v>7</v>
      </c>
      <c r="M2" s="95"/>
      <c r="N2" s="95"/>
      <c r="O2" s="95"/>
      <c r="P2" s="95"/>
      <c r="Q2" s="95" t="s">
        <v>8</v>
      </c>
      <c r="R2" s="95" t="s">
        <v>9</v>
      </c>
    </row>
    <row r="3" spans="1:18" s="1" customFormat="1" ht="19" x14ac:dyDescent="0.25">
      <c r="A3" s="95"/>
      <c r="B3" s="95"/>
      <c r="C3" s="95"/>
      <c r="D3" s="99"/>
      <c r="E3" s="100"/>
      <c r="F3" s="95"/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10</v>
      </c>
      <c r="M3" s="30" t="s">
        <v>11</v>
      </c>
      <c r="N3" s="30" t="s">
        <v>12</v>
      </c>
      <c r="O3" s="30" t="s">
        <v>13</v>
      </c>
      <c r="P3" s="30" t="s">
        <v>15</v>
      </c>
      <c r="Q3" s="95"/>
      <c r="R3" s="95"/>
    </row>
    <row r="4" spans="1:18" s="1" customFormat="1" ht="9.5" x14ac:dyDescent="0.25">
      <c r="A4" s="98" t="s">
        <v>16</v>
      </c>
      <c r="B4" s="98"/>
      <c r="C4" s="98" t="s">
        <v>17</v>
      </c>
      <c r="D4" s="34">
        <v>1</v>
      </c>
      <c r="E4" s="35" t="s">
        <v>18</v>
      </c>
      <c r="F4" s="33" t="s">
        <v>19</v>
      </c>
      <c r="G4" s="33">
        <v>3</v>
      </c>
      <c r="H4" s="33">
        <v>2</v>
      </c>
      <c r="I4" s="33">
        <v>1</v>
      </c>
      <c r="J4" s="33"/>
      <c r="K4" s="33"/>
      <c r="L4" s="33">
        <v>48</v>
      </c>
      <c r="M4" s="33">
        <v>32</v>
      </c>
      <c r="N4" s="33">
        <v>8</v>
      </c>
      <c r="O4" s="33"/>
      <c r="P4" s="33">
        <v>8</v>
      </c>
      <c r="Q4" s="33" t="s">
        <v>20</v>
      </c>
      <c r="R4" s="33"/>
    </row>
    <row r="5" spans="1:18" s="1" customFormat="1" ht="9.5" x14ac:dyDescent="0.25">
      <c r="A5" s="98"/>
      <c r="B5" s="98"/>
      <c r="C5" s="98"/>
      <c r="D5" s="34">
        <v>1</v>
      </c>
      <c r="E5" s="35" t="s">
        <v>21</v>
      </c>
      <c r="F5" s="33" t="s">
        <v>22</v>
      </c>
      <c r="G5" s="33">
        <v>0</v>
      </c>
      <c r="H5" s="33"/>
      <c r="I5" s="33"/>
      <c r="J5" s="33"/>
      <c r="K5" s="33"/>
      <c r="L5" s="33">
        <v>16</v>
      </c>
      <c r="M5" s="33"/>
      <c r="N5" s="33"/>
      <c r="O5" s="33"/>
      <c r="P5" s="33">
        <v>16</v>
      </c>
      <c r="Q5" s="33" t="s">
        <v>23</v>
      </c>
      <c r="R5" s="33"/>
    </row>
    <row r="6" spans="1:18" s="1" customFormat="1" ht="9.5" x14ac:dyDescent="0.25">
      <c r="A6" s="98"/>
      <c r="B6" s="98"/>
      <c r="C6" s="98"/>
      <c r="D6" s="34">
        <v>1</v>
      </c>
      <c r="E6" s="35" t="s">
        <v>24</v>
      </c>
      <c r="F6" s="33" t="s">
        <v>25</v>
      </c>
      <c r="G6" s="30">
        <v>3</v>
      </c>
      <c r="H6" s="30">
        <v>2</v>
      </c>
      <c r="I6" s="30">
        <v>1</v>
      </c>
      <c r="J6" s="30"/>
      <c r="K6" s="30"/>
      <c r="L6" s="30">
        <v>48</v>
      </c>
      <c r="M6" s="30">
        <v>32</v>
      </c>
      <c r="N6" s="30">
        <v>16</v>
      </c>
      <c r="O6" s="30"/>
      <c r="P6" s="30"/>
      <c r="Q6" s="30" t="s">
        <v>20</v>
      </c>
      <c r="R6" s="36"/>
    </row>
    <row r="7" spans="1:18" s="1" customFormat="1" ht="9.5" x14ac:dyDescent="0.25">
      <c r="A7" s="98"/>
      <c r="B7" s="98"/>
      <c r="C7" s="98"/>
      <c r="D7" s="34">
        <v>1</v>
      </c>
      <c r="E7" s="37" t="s">
        <v>26</v>
      </c>
      <c r="F7" s="33" t="s">
        <v>27</v>
      </c>
      <c r="G7" s="33">
        <v>1</v>
      </c>
      <c r="H7" s="33"/>
      <c r="I7" s="33">
        <v>1</v>
      </c>
      <c r="J7" s="33"/>
      <c r="K7" s="33"/>
      <c r="L7" s="33">
        <v>36</v>
      </c>
      <c r="M7" s="33"/>
      <c r="N7" s="33">
        <v>28</v>
      </c>
      <c r="O7" s="33"/>
      <c r="P7" s="33">
        <v>8</v>
      </c>
      <c r="Q7" s="33" t="s">
        <v>23</v>
      </c>
      <c r="R7" s="33"/>
    </row>
    <row r="8" spans="1:18" s="1" customFormat="1" ht="9.5" x14ac:dyDescent="0.25">
      <c r="A8" s="98"/>
      <c r="B8" s="98"/>
      <c r="C8" s="98"/>
      <c r="D8" s="34">
        <v>1</v>
      </c>
      <c r="E8" s="35" t="s">
        <v>28</v>
      </c>
      <c r="F8" s="33" t="s">
        <v>29</v>
      </c>
      <c r="G8" s="33">
        <v>1</v>
      </c>
      <c r="H8" s="33"/>
      <c r="I8" s="33"/>
      <c r="J8" s="33">
        <v>1</v>
      </c>
      <c r="K8" s="33"/>
      <c r="L8" s="33">
        <v>24</v>
      </c>
      <c r="M8" s="33"/>
      <c r="N8" s="38"/>
      <c r="O8" s="33">
        <v>24</v>
      </c>
      <c r="P8" s="33"/>
      <c r="Q8" s="33" t="s">
        <v>23</v>
      </c>
      <c r="R8" s="39"/>
    </row>
    <row r="9" spans="1:18" s="1" customFormat="1" ht="9.5" x14ac:dyDescent="0.25">
      <c r="A9" s="98"/>
      <c r="B9" s="98"/>
      <c r="C9" s="98"/>
      <c r="D9" s="34">
        <v>1</v>
      </c>
      <c r="E9" s="35" t="s">
        <v>30</v>
      </c>
      <c r="F9" s="33" t="s">
        <v>31</v>
      </c>
      <c r="G9" s="33">
        <v>2</v>
      </c>
      <c r="H9" s="33">
        <v>2</v>
      </c>
      <c r="I9" s="33"/>
      <c r="J9" s="33"/>
      <c r="K9" s="33"/>
      <c r="L9" s="33">
        <v>36</v>
      </c>
      <c r="M9" s="33">
        <v>36</v>
      </c>
      <c r="N9" s="33"/>
      <c r="O9" s="33"/>
      <c r="P9" s="33"/>
      <c r="Q9" s="33" t="s">
        <v>23</v>
      </c>
      <c r="R9" s="40"/>
    </row>
    <row r="10" spans="1:18" s="1" customFormat="1" ht="9.5" x14ac:dyDescent="0.25">
      <c r="A10" s="98"/>
      <c r="B10" s="98"/>
      <c r="C10" s="98"/>
      <c r="D10" s="34">
        <v>1</v>
      </c>
      <c r="E10" s="41" t="s">
        <v>32</v>
      </c>
      <c r="F10" s="33" t="s">
        <v>33</v>
      </c>
      <c r="G10" s="33">
        <v>2</v>
      </c>
      <c r="H10" s="33">
        <v>1</v>
      </c>
      <c r="I10" s="33">
        <v>1</v>
      </c>
      <c r="J10" s="33"/>
      <c r="K10" s="33"/>
      <c r="L10" s="33">
        <v>32</v>
      </c>
      <c r="M10" s="33">
        <v>16</v>
      </c>
      <c r="N10" s="33">
        <v>16</v>
      </c>
      <c r="O10" s="33"/>
      <c r="P10" s="33"/>
      <c r="Q10" s="33" t="s">
        <v>23</v>
      </c>
      <c r="R10" s="39"/>
    </row>
    <row r="11" spans="1:18" s="1" customFormat="1" ht="9.5" x14ac:dyDescent="0.25">
      <c r="A11" s="98"/>
      <c r="B11" s="98"/>
      <c r="C11" s="98"/>
      <c r="D11" s="34" t="s">
        <v>34</v>
      </c>
      <c r="E11" s="41" t="s">
        <v>35</v>
      </c>
      <c r="F11" s="33" t="s">
        <v>36</v>
      </c>
      <c r="G11" s="33">
        <v>0.5</v>
      </c>
      <c r="H11" s="33">
        <v>0.5</v>
      </c>
      <c r="I11" s="33"/>
      <c r="J11" s="33"/>
      <c r="K11" s="33"/>
      <c r="L11" s="33">
        <v>8</v>
      </c>
      <c r="M11" s="33">
        <v>8</v>
      </c>
      <c r="N11" s="33"/>
      <c r="O11" s="33"/>
      <c r="P11" s="33"/>
      <c r="Q11" s="33" t="s">
        <v>23</v>
      </c>
      <c r="R11" s="3"/>
    </row>
    <row r="12" spans="1:18" s="1" customFormat="1" ht="9.5" x14ac:dyDescent="0.25">
      <c r="A12" s="98"/>
      <c r="B12" s="98"/>
      <c r="C12" s="98"/>
      <c r="D12" s="34" t="s">
        <v>34</v>
      </c>
      <c r="E12" s="35" t="s">
        <v>37</v>
      </c>
      <c r="F12" s="33" t="s">
        <v>38</v>
      </c>
      <c r="G12" s="33">
        <v>1</v>
      </c>
      <c r="H12" s="33">
        <v>1</v>
      </c>
      <c r="I12" s="33"/>
      <c r="J12" s="33"/>
      <c r="K12" s="33"/>
      <c r="L12" s="33">
        <v>16</v>
      </c>
      <c r="M12" s="33">
        <v>16</v>
      </c>
      <c r="N12" s="33"/>
      <c r="O12" s="33"/>
      <c r="P12" s="33"/>
      <c r="Q12" s="33" t="s">
        <v>23</v>
      </c>
      <c r="R12" s="33" t="s">
        <v>39</v>
      </c>
    </row>
    <row r="13" spans="1:18" s="1" customFormat="1" ht="9.5" x14ac:dyDescent="0.25">
      <c r="A13" s="98"/>
      <c r="B13" s="98"/>
      <c r="C13" s="98"/>
      <c r="D13" s="34" t="s">
        <v>34</v>
      </c>
      <c r="E13" s="35" t="s">
        <v>40</v>
      </c>
      <c r="F13" s="33" t="s">
        <v>41</v>
      </c>
      <c r="G13" s="33">
        <v>3</v>
      </c>
      <c r="H13" s="33">
        <v>2</v>
      </c>
      <c r="I13" s="33">
        <v>1</v>
      </c>
      <c r="J13" s="33"/>
      <c r="K13" s="33"/>
      <c r="L13" s="33">
        <v>48</v>
      </c>
      <c r="M13" s="33">
        <v>32</v>
      </c>
      <c r="N13" s="33">
        <v>8</v>
      </c>
      <c r="O13" s="33"/>
      <c r="P13" s="33">
        <v>8</v>
      </c>
      <c r="Q13" s="33" t="s">
        <v>20</v>
      </c>
      <c r="R13" s="33"/>
    </row>
    <row r="14" spans="1:18" s="1" customFormat="1" ht="9.5" x14ac:dyDescent="0.25">
      <c r="A14" s="98"/>
      <c r="B14" s="98"/>
      <c r="C14" s="98"/>
      <c r="D14" s="33">
        <v>2</v>
      </c>
      <c r="E14" s="35" t="s">
        <v>21</v>
      </c>
      <c r="F14" s="33" t="s">
        <v>22</v>
      </c>
      <c r="G14" s="33">
        <v>0</v>
      </c>
      <c r="H14" s="33"/>
      <c r="I14" s="33"/>
      <c r="J14" s="33"/>
      <c r="K14" s="33"/>
      <c r="L14" s="33">
        <v>16</v>
      </c>
      <c r="M14" s="33"/>
      <c r="N14" s="33"/>
      <c r="O14" s="33"/>
      <c r="P14" s="33">
        <v>16</v>
      </c>
      <c r="Q14" s="33" t="s">
        <v>23</v>
      </c>
      <c r="R14" s="33"/>
    </row>
    <row r="15" spans="1:18" s="1" customFormat="1" ht="9.5" x14ac:dyDescent="0.25">
      <c r="A15" s="98"/>
      <c r="B15" s="98"/>
      <c r="C15" s="98"/>
      <c r="D15" s="34" t="s">
        <v>34</v>
      </c>
      <c r="E15" s="35" t="s">
        <v>42</v>
      </c>
      <c r="F15" s="33" t="s">
        <v>43</v>
      </c>
      <c r="G15" s="30">
        <v>3</v>
      </c>
      <c r="H15" s="30">
        <v>2</v>
      </c>
      <c r="I15" s="30">
        <v>1</v>
      </c>
      <c r="J15" s="30"/>
      <c r="K15" s="30"/>
      <c r="L15" s="30">
        <v>48</v>
      </c>
      <c r="M15" s="30">
        <v>32</v>
      </c>
      <c r="N15" s="30">
        <v>16</v>
      </c>
      <c r="O15" s="30"/>
      <c r="P15" s="30"/>
      <c r="Q15" s="30" t="s">
        <v>20</v>
      </c>
      <c r="R15" s="36"/>
    </row>
    <row r="16" spans="1:18" s="1" customFormat="1" ht="9.5" x14ac:dyDescent="0.25">
      <c r="A16" s="98"/>
      <c r="B16" s="98"/>
      <c r="C16" s="98"/>
      <c r="D16" s="34">
        <v>2</v>
      </c>
      <c r="E16" s="41" t="s">
        <v>44</v>
      </c>
      <c r="F16" s="33" t="s">
        <v>45</v>
      </c>
      <c r="G16" s="33">
        <v>1</v>
      </c>
      <c r="H16" s="33"/>
      <c r="I16" s="33">
        <v>1</v>
      </c>
      <c r="J16" s="33"/>
      <c r="K16" s="33"/>
      <c r="L16" s="33">
        <v>36</v>
      </c>
      <c r="M16" s="33"/>
      <c r="N16" s="33">
        <v>32</v>
      </c>
      <c r="O16" s="33"/>
      <c r="P16" s="33">
        <v>4</v>
      </c>
      <c r="Q16" s="33" t="s">
        <v>23</v>
      </c>
      <c r="R16" s="33"/>
    </row>
    <row r="17" spans="1:18" s="1" customFormat="1" ht="9.5" x14ac:dyDescent="0.25">
      <c r="A17" s="98"/>
      <c r="B17" s="98"/>
      <c r="C17" s="98"/>
      <c r="D17" s="34">
        <v>2</v>
      </c>
      <c r="E17" s="35" t="s">
        <v>46</v>
      </c>
      <c r="F17" s="33" t="s">
        <v>47</v>
      </c>
      <c r="G17" s="33">
        <v>3</v>
      </c>
      <c r="H17" s="33">
        <v>2</v>
      </c>
      <c r="I17" s="38"/>
      <c r="J17" s="33">
        <v>1</v>
      </c>
      <c r="K17" s="33"/>
      <c r="L17" s="33">
        <v>56</v>
      </c>
      <c r="M17" s="33">
        <v>32</v>
      </c>
      <c r="N17" s="33"/>
      <c r="O17" s="33">
        <v>24</v>
      </c>
      <c r="P17" s="33"/>
      <c r="Q17" s="33" t="s">
        <v>48</v>
      </c>
      <c r="R17" s="40"/>
    </row>
    <row r="18" spans="1:18" s="1" customFormat="1" ht="9.5" x14ac:dyDescent="0.25">
      <c r="A18" s="98"/>
      <c r="B18" s="98"/>
      <c r="C18" s="98"/>
      <c r="D18" s="34">
        <v>3</v>
      </c>
      <c r="E18" s="35" t="s">
        <v>49</v>
      </c>
      <c r="F18" s="33" t="s">
        <v>50</v>
      </c>
      <c r="G18" s="33">
        <v>3</v>
      </c>
      <c r="H18" s="33">
        <v>2</v>
      </c>
      <c r="I18" s="33">
        <v>1</v>
      </c>
      <c r="J18" s="33"/>
      <c r="K18" s="33"/>
      <c r="L18" s="33">
        <v>48</v>
      </c>
      <c r="M18" s="33">
        <v>32</v>
      </c>
      <c r="N18" s="33">
        <v>8</v>
      </c>
      <c r="O18" s="33"/>
      <c r="P18" s="33">
        <v>8</v>
      </c>
      <c r="Q18" s="33" t="s">
        <v>20</v>
      </c>
      <c r="R18" s="33"/>
    </row>
    <row r="19" spans="1:18" s="1" customFormat="1" ht="9.5" x14ac:dyDescent="0.25">
      <c r="A19" s="98"/>
      <c r="B19" s="98"/>
      <c r="C19" s="98"/>
      <c r="D19" s="34">
        <v>3</v>
      </c>
      <c r="E19" s="35" t="s">
        <v>21</v>
      </c>
      <c r="F19" s="33" t="s">
        <v>22</v>
      </c>
      <c r="G19" s="33">
        <v>0</v>
      </c>
      <c r="H19" s="33"/>
      <c r="I19" s="33"/>
      <c r="J19" s="33"/>
      <c r="K19" s="33"/>
      <c r="L19" s="33">
        <v>16</v>
      </c>
      <c r="M19" s="33"/>
      <c r="N19" s="33"/>
      <c r="O19" s="33"/>
      <c r="P19" s="33">
        <v>16</v>
      </c>
      <c r="Q19" s="33" t="s">
        <v>23</v>
      </c>
      <c r="R19" s="33"/>
    </row>
    <row r="20" spans="1:18" s="1" customFormat="1" ht="9.5" x14ac:dyDescent="0.25">
      <c r="A20" s="98"/>
      <c r="B20" s="98"/>
      <c r="C20" s="98"/>
      <c r="D20" s="34">
        <v>3</v>
      </c>
      <c r="E20" s="35" t="s">
        <v>51</v>
      </c>
      <c r="F20" s="33" t="s">
        <v>52</v>
      </c>
      <c r="G20" s="30">
        <v>3</v>
      </c>
      <c r="H20" s="30">
        <v>2</v>
      </c>
      <c r="I20" s="30">
        <v>1</v>
      </c>
      <c r="J20" s="30"/>
      <c r="K20" s="30"/>
      <c r="L20" s="30">
        <v>48</v>
      </c>
      <c r="M20" s="30">
        <v>32</v>
      </c>
      <c r="N20" s="30">
        <v>16</v>
      </c>
      <c r="O20" s="30"/>
      <c r="P20" s="30"/>
      <c r="Q20" s="30" t="s">
        <v>20</v>
      </c>
      <c r="R20" s="36"/>
    </row>
    <row r="21" spans="1:18" s="1" customFormat="1" ht="9.5" x14ac:dyDescent="0.25">
      <c r="A21" s="98"/>
      <c r="B21" s="98"/>
      <c r="C21" s="98"/>
      <c r="D21" s="34">
        <v>3</v>
      </c>
      <c r="E21" s="37" t="s">
        <v>53</v>
      </c>
      <c r="F21" s="33" t="s">
        <v>54</v>
      </c>
      <c r="G21" s="33">
        <v>1</v>
      </c>
      <c r="H21" s="33"/>
      <c r="I21" s="33">
        <v>1</v>
      </c>
      <c r="J21" s="33"/>
      <c r="K21" s="33"/>
      <c r="L21" s="33">
        <v>36</v>
      </c>
      <c r="M21" s="33"/>
      <c r="N21" s="33">
        <v>32</v>
      </c>
      <c r="O21" s="33"/>
      <c r="P21" s="33">
        <v>4</v>
      </c>
      <c r="Q21" s="33" t="s">
        <v>23</v>
      </c>
      <c r="R21" s="33"/>
    </row>
    <row r="22" spans="1:18" s="1" customFormat="1" ht="9.5" x14ac:dyDescent="0.25">
      <c r="A22" s="98"/>
      <c r="B22" s="98"/>
      <c r="C22" s="98"/>
      <c r="D22" s="34">
        <v>3</v>
      </c>
      <c r="E22" s="35" t="s">
        <v>55</v>
      </c>
      <c r="F22" s="33" t="s">
        <v>56</v>
      </c>
      <c r="G22" s="33">
        <v>2</v>
      </c>
      <c r="H22" s="33">
        <v>1</v>
      </c>
      <c r="I22" s="33">
        <v>1</v>
      </c>
      <c r="J22" s="33"/>
      <c r="K22" s="33"/>
      <c r="L22" s="33">
        <v>36</v>
      </c>
      <c r="M22" s="33">
        <v>16</v>
      </c>
      <c r="N22" s="33">
        <v>20</v>
      </c>
      <c r="O22" s="33"/>
      <c r="P22" s="33"/>
      <c r="Q22" s="33" t="s">
        <v>23</v>
      </c>
      <c r="R22" s="33"/>
    </row>
    <row r="23" spans="1:18" s="1" customFormat="1" ht="9.5" x14ac:dyDescent="0.25">
      <c r="A23" s="98"/>
      <c r="B23" s="98"/>
      <c r="C23" s="98"/>
      <c r="D23" s="34" t="s">
        <v>57</v>
      </c>
      <c r="E23" s="35" t="s">
        <v>58</v>
      </c>
      <c r="F23" s="33" t="s">
        <v>59</v>
      </c>
      <c r="G23" s="33">
        <v>1.5</v>
      </c>
      <c r="H23" s="33">
        <v>1</v>
      </c>
      <c r="I23" s="33">
        <v>0.5</v>
      </c>
      <c r="J23" s="33"/>
      <c r="K23" s="33"/>
      <c r="L23" s="33">
        <v>24</v>
      </c>
      <c r="M23" s="33">
        <v>16</v>
      </c>
      <c r="N23" s="33">
        <v>8</v>
      </c>
      <c r="O23" s="33"/>
      <c r="P23" s="33"/>
      <c r="Q23" s="33" t="s">
        <v>23</v>
      </c>
      <c r="R23" s="39"/>
    </row>
    <row r="24" spans="1:18" s="1" customFormat="1" ht="19" x14ac:dyDescent="0.25">
      <c r="A24" s="98"/>
      <c r="B24" s="98"/>
      <c r="C24" s="98"/>
      <c r="D24" s="38">
        <v>4</v>
      </c>
      <c r="E24" s="42" t="s">
        <v>60</v>
      </c>
      <c r="F24" s="43" t="s">
        <v>61</v>
      </c>
      <c r="G24" s="38">
        <v>3</v>
      </c>
      <c r="H24" s="38">
        <v>2</v>
      </c>
      <c r="I24" s="38">
        <v>1</v>
      </c>
      <c r="J24" s="38"/>
      <c r="K24" s="38"/>
      <c r="L24" s="38">
        <v>48</v>
      </c>
      <c r="M24" s="38">
        <v>32</v>
      </c>
      <c r="N24" s="38">
        <v>8</v>
      </c>
      <c r="O24" s="38"/>
      <c r="P24" s="38">
        <v>8</v>
      </c>
      <c r="Q24" s="38" t="s">
        <v>20</v>
      </c>
      <c r="R24" s="39"/>
    </row>
    <row r="25" spans="1:18" s="1" customFormat="1" ht="9.5" x14ac:dyDescent="0.25">
      <c r="A25" s="98"/>
      <c r="B25" s="98"/>
      <c r="C25" s="98"/>
      <c r="D25" s="34">
        <v>4</v>
      </c>
      <c r="E25" s="35" t="s">
        <v>21</v>
      </c>
      <c r="F25" s="33" t="s">
        <v>22</v>
      </c>
      <c r="G25" s="33">
        <v>0</v>
      </c>
      <c r="H25" s="33"/>
      <c r="I25" s="33"/>
      <c r="J25" s="33"/>
      <c r="K25" s="33"/>
      <c r="L25" s="33">
        <v>16</v>
      </c>
      <c r="M25" s="33"/>
      <c r="N25" s="33"/>
      <c r="O25" s="33"/>
      <c r="P25" s="33">
        <v>16</v>
      </c>
      <c r="Q25" s="33" t="s">
        <v>23</v>
      </c>
      <c r="R25" s="33"/>
    </row>
    <row r="26" spans="1:18" s="1" customFormat="1" ht="9.5" x14ac:dyDescent="0.25">
      <c r="A26" s="98"/>
      <c r="B26" s="98"/>
      <c r="C26" s="98"/>
      <c r="D26" s="34">
        <v>4</v>
      </c>
      <c r="E26" s="35" t="s">
        <v>64</v>
      </c>
      <c r="F26" s="33" t="s">
        <v>65</v>
      </c>
      <c r="G26" s="30">
        <v>3</v>
      </c>
      <c r="H26" s="30">
        <v>2</v>
      </c>
      <c r="I26" s="30">
        <v>1</v>
      </c>
      <c r="J26" s="30"/>
      <c r="K26" s="30"/>
      <c r="L26" s="30">
        <v>48</v>
      </c>
      <c r="M26" s="30">
        <v>32</v>
      </c>
      <c r="N26" s="30">
        <v>16</v>
      </c>
      <c r="O26" s="30"/>
      <c r="P26" s="30"/>
      <c r="Q26" s="30" t="s">
        <v>20</v>
      </c>
      <c r="R26" s="36"/>
    </row>
    <row r="27" spans="1:18" s="1" customFormat="1" ht="9.5" x14ac:dyDescent="0.25">
      <c r="A27" s="98"/>
      <c r="B27" s="98"/>
      <c r="C27" s="98"/>
      <c r="D27" s="34">
        <v>4</v>
      </c>
      <c r="E27" s="37" t="s">
        <v>66</v>
      </c>
      <c r="F27" s="33" t="s">
        <v>67</v>
      </c>
      <c r="G27" s="33">
        <v>1</v>
      </c>
      <c r="H27" s="33"/>
      <c r="I27" s="33">
        <v>1</v>
      </c>
      <c r="J27" s="33"/>
      <c r="K27" s="33"/>
      <c r="L27" s="33">
        <v>36</v>
      </c>
      <c r="M27" s="33"/>
      <c r="N27" s="33">
        <v>32</v>
      </c>
      <c r="O27" s="33"/>
      <c r="P27" s="33">
        <v>4</v>
      </c>
      <c r="Q27" s="33" t="s">
        <v>23</v>
      </c>
      <c r="R27" s="33"/>
    </row>
    <row r="28" spans="1:18" s="1" customFormat="1" ht="19" x14ac:dyDescent="0.25">
      <c r="A28" s="98"/>
      <c r="B28" s="98"/>
      <c r="C28" s="98"/>
      <c r="D28" s="38">
        <v>5</v>
      </c>
      <c r="E28" s="43" t="s">
        <v>62</v>
      </c>
      <c r="F28" s="43" t="s">
        <v>63</v>
      </c>
      <c r="G28" s="38">
        <v>3</v>
      </c>
      <c r="H28" s="38">
        <v>2.5</v>
      </c>
      <c r="I28" s="38">
        <v>0.5</v>
      </c>
      <c r="J28" s="38"/>
      <c r="K28" s="38"/>
      <c r="L28" s="38">
        <v>48</v>
      </c>
      <c r="M28" s="38">
        <v>40</v>
      </c>
      <c r="N28" s="38">
        <v>8</v>
      </c>
      <c r="O28" s="38"/>
      <c r="P28" s="38"/>
      <c r="Q28" s="38" t="s">
        <v>20</v>
      </c>
      <c r="R28" s="33"/>
    </row>
    <row r="29" spans="1:18" s="1" customFormat="1" ht="9.5" x14ac:dyDescent="0.25">
      <c r="A29" s="98"/>
      <c r="B29" s="98"/>
      <c r="C29" s="98"/>
      <c r="D29" s="34">
        <v>5</v>
      </c>
      <c r="E29" s="35" t="s">
        <v>21</v>
      </c>
      <c r="F29" s="33" t="s">
        <v>22</v>
      </c>
      <c r="G29" s="33">
        <v>0</v>
      </c>
      <c r="H29" s="33"/>
      <c r="I29" s="33"/>
      <c r="J29" s="33"/>
      <c r="K29" s="33"/>
      <c r="L29" s="33">
        <v>16</v>
      </c>
      <c r="M29" s="33"/>
      <c r="N29" s="33"/>
      <c r="O29" s="33"/>
      <c r="P29" s="33">
        <v>16</v>
      </c>
      <c r="Q29" s="33" t="s">
        <v>23</v>
      </c>
      <c r="R29" s="33"/>
    </row>
    <row r="30" spans="1:18" s="1" customFormat="1" ht="9.5" x14ac:dyDescent="0.25">
      <c r="A30" s="98"/>
      <c r="B30" s="98"/>
      <c r="C30" s="98"/>
      <c r="D30" s="34" t="s">
        <v>68</v>
      </c>
      <c r="E30" s="35" t="s">
        <v>69</v>
      </c>
      <c r="F30" s="33" t="s">
        <v>70</v>
      </c>
      <c r="G30" s="33">
        <v>0</v>
      </c>
      <c r="H30" s="33"/>
      <c r="I30" s="33"/>
      <c r="J30" s="33"/>
      <c r="K30" s="33"/>
      <c r="L30" s="33">
        <v>6</v>
      </c>
      <c r="M30" s="33"/>
      <c r="N30" s="33"/>
      <c r="O30" s="33"/>
      <c r="P30" s="33">
        <v>6</v>
      </c>
      <c r="Q30" s="33" t="s">
        <v>23</v>
      </c>
      <c r="R30" s="33"/>
    </row>
    <row r="31" spans="1:18" s="1" customFormat="1" ht="9.5" x14ac:dyDescent="0.25">
      <c r="A31" s="98"/>
      <c r="B31" s="98"/>
      <c r="C31" s="98"/>
      <c r="D31" s="34" t="s">
        <v>71</v>
      </c>
      <c r="E31" s="35" t="s">
        <v>72</v>
      </c>
      <c r="F31" s="33" t="s">
        <v>73</v>
      </c>
      <c r="G31" s="33">
        <v>0</v>
      </c>
      <c r="H31" s="33"/>
      <c r="I31" s="33"/>
      <c r="J31" s="33"/>
      <c r="K31" s="33"/>
      <c r="L31" s="33">
        <v>6</v>
      </c>
      <c r="M31" s="33"/>
      <c r="N31" s="33"/>
      <c r="O31" s="33"/>
      <c r="P31" s="33">
        <v>6</v>
      </c>
      <c r="Q31" s="33" t="s">
        <v>23</v>
      </c>
      <c r="R31" s="33"/>
    </row>
    <row r="32" spans="1:18" s="1" customFormat="1" ht="9.5" x14ac:dyDescent="0.25">
      <c r="A32" s="98"/>
      <c r="B32" s="98"/>
      <c r="C32" s="98"/>
      <c r="D32" s="34">
        <v>6</v>
      </c>
      <c r="E32" s="35" t="s">
        <v>74</v>
      </c>
      <c r="F32" s="33" t="s">
        <v>75</v>
      </c>
      <c r="G32" s="33">
        <v>2</v>
      </c>
      <c r="H32" s="33">
        <v>2</v>
      </c>
      <c r="I32" s="33"/>
      <c r="J32" s="33"/>
      <c r="K32" s="33"/>
      <c r="L32" s="33">
        <v>32</v>
      </c>
      <c r="M32" s="33">
        <v>32</v>
      </c>
      <c r="N32" s="33"/>
      <c r="O32" s="33"/>
      <c r="P32" s="33"/>
      <c r="Q32" s="33" t="s">
        <v>23</v>
      </c>
      <c r="R32" s="39"/>
    </row>
    <row r="33" spans="1:18" s="1" customFormat="1" ht="9.5" x14ac:dyDescent="0.25">
      <c r="A33" s="98"/>
      <c r="B33" s="98"/>
      <c r="C33" s="98"/>
      <c r="D33" s="34">
        <v>6</v>
      </c>
      <c r="E33" s="41" t="s">
        <v>76</v>
      </c>
      <c r="F33" s="33" t="s">
        <v>22</v>
      </c>
      <c r="G33" s="33">
        <v>2</v>
      </c>
      <c r="H33" s="33">
        <v>2</v>
      </c>
      <c r="I33" s="33"/>
      <c r="J33" s="33"/>
      <c r="K33" s="33"/>
      <c r="L33" s="33">
        <v>16</v>
      </c>
      <c r="M33" s="33"/>
      <c r="N33" s="33"/>
      <c r="O33" s="33"/>
      <c r="P33" s="33">
        <v>16</v>
      </c>
      <c r="Q33" s="33" t="s">
        <v>23</v>
      </c>
      <c r="R33" s="33"/>
    </row>
    <row r="34" spans="1:18" s="1" customFormat="1" ht="9.5" x14ac:dyDescent="0.25">
      <c r="A34" s="98"/>
      <c r="B34" s="98"/>
      <c r="C34" s="98"/>
      <c r="D34" s="34">
        <v>6</v>
      </c>
      <c r="E34" s="41" t="s">
        <v>77</v>
      </c>
      <c r="F34" s="33" t="s">
        <v>78</v>
      </c>
      <c r="G34" s="33">
        <v>1</v>
      </c>
      <c r="H34" s="33">
        <v>1</v>
      </c>
      <c r="I34" s="33"/>
      <c r="J34" s="33"/>
      <c r="K34" s="33"/>
      <c r="L34" s="33">
        <v>22</v>
      </c>
      <c r="M34" s="33">
        <v>16</v>
      </c>
      <c r="N34" s="33"/>
      <c r="O34" s="33"/>
      <c r="P34" s="33">
        <v>6</v>
      </c>
      <c r="Q34" s="33" t="s">
        <v>23</v>
      </c>
      <c r="R34" s="33"/>
    </row>
    <row r="35" spans="1:18" s="1" customFormat="1" ht="9.5" x14ac:dyDescent="0.25">
      <c r="A35" s="98"/>
      <c r="B35" s="98"/>
      <c r="C35" s="98" t="s">
        <v>79</v>
      </c>
      <c r="D35" s="98"/>
      <c r="E35" s="98"/>
      <c r="F35" s="98"/>
      <c r="G35" s="33">
        <f>SUM(G4:G34)</f>
        <v>49</v>
      </c>
      <c r="H35" s="33">
        <f t="shared" ref="H35:J35" si="0">SUM(H4:H34)</f>
        <v>32</v>
      </c>
      <c r="I35" s="33">
        <f t="shared" si="0"/>
        <v>15</v>
      </c>
      <c r="J35" s="33">
        <f t="shared" si="0"/>
        <v>2</v>
      </c>
      <c r="K35" s="33">
        <f t="shared" ref="K35" si="1">SUM(K4:K34)</f>
        <v>0</v>
      </c>
      <c r="L35" s="33">
        <f t="shared" ref="L35" si="2">SUM(L4:L34)</f>
        <v>970</v>
      </c>
      <c r="M35" s="33">
        <f t="shared" ref="M35" si="3">SUM(M4:M34)</f>
        <v>484</v>
      </c>
      <c r="N35" s="33">
        <f t="shared" ref="N35" si="4">SUM(N4:N34)</f>
        <v>272</v>
      </c>
      <c r="O35" s="33">
        <f t="shared" ref="O35" si="5">SUM(O4:O34)</f>
        <v>48</v>
      </c>
      <c r="P35" s="33">
        <f t="shared" ref="P35" si="6">SUM(P4:P34)</f>
        <v>166</v>
      </c>
      <c r="Q35" s="33"/>
      <c r="R35" s="33"/>
    </row>
    <row r="36" spans="1:18" s="1" customFormat="1" ht="9.5" x14ac:dyDescent="0.25">
      <c r="A36" s="98"/>
      <c r="B36" s="98"/>
      <c r="C36" s="98" t="s">
        <v>80</v>
      </c>
      <c r="D36" s="34" t="s">
        <v>81</v>
      </c>
      <c r="E36" s="41" t="s">
        <v>82</v>
      </c>
      <c r="F36" s="33" t="s">
        <v>83</v>
      </c>
      <c r="G36" s="33">
        <v>2</v>
      </c>
      <c r="H36" s="33">
        <v>2</v>
      </c>
      <c r="I36" s="33"/>
      <c r="J36" s="33"/>
      <c r="K36" s="33"/>
      <c r="L36" s="33">
        <v>32</v>
      </c>
      <c r="M36" s="33">
        <v>32</v>
      </c>
      <c r="N36" s="33"/>
      <c r="O36" s="33"/>
      <c r="P36" s="33"/>
      <c r="Q36" s="33" t="s">
        <v>23</v>
      </c>
      <c r="R36" s="33"/>
    </row>
    <row r="37" spans="1:18" s="1" customFormat="1" ht="9.5" x14ac:dyDescent="0.25">
      <c r="A37" s="98"/>
      <c r="B37" s="98"/>
      <c r="C37" s="98"/>
      <c r="D37" s="34" t="s">
        <v>81</v>
      </c>
      <c r="E37" s="41" t="s">
        <v>84</v>
      </c>
      <c r="F37" s="33" t="s">
        <v>85</v>
      </c>
      <c r="G37" s="33">
        <v>2</v>
      </c>
      <c r="H37" s="33">
        <v>2</v>
      </c>
      <c r="I37" s="33"/>
      <c r="J37" s="33"/>
      <c r="K37" s="33"/>
      <c r="L37" s="33">
        <v>32</v>
      </c>
      <c r="M37" s="33">
        <v>32</v>
      </c>
      <c r="N37" s="33"/>
      <c r="O37" s="33"/>
      <c r="P37" s="33"/>
      <c r="Q37" s="33" t="s">
        <v>23</v>
      </c>
      <c r="R37" s="33" t="s">
        <v>39</v>
      </c>
    </row>
    <row r="38" spans="1:18" s="1" customFormat="1" ht="9.5" x14ac:dyDescent="0.25">
      <c r="A38" s="98"/>
      <c r="B38" s="98"/>
      <c r="C38" s="98"/>
      <c r="D38" s="34" t="s">
        <v>57</v>
      </c>
      <c r="E38" s="32" t="s">
        <v>288</v>
      </c>
      <c r="F38" s="33" t="s">
        <v>86</v>
      </c>
      <c r="G38" s="33">
        <v>2</v>
      </c>
      <c r="H38" s="33">
        <v>2</v>
      </c>
      <c r="I38" s="33"/>
      <c r="J38" s="33"/>
      <c r="K38" s="33"/>
      <c r="L38" s="33">
        <v>32</v>
      </c>
      <c r="M38" s="33">
        <v>32</v>
      </c>
      <c r="N38" s="33"/>
      <c r="O38" s="33"/>
      <c r="P38" s="33"/>
      <c r="Q38" s="33" t="s">
        <v>23</v>
      </c>
      <c r="R38" s="33"/>
    </row>
    <row r="39" spans="1:18" s="1" customFormat="1" ht="9.5" x14ac:dyDescent="0.25">
      <c r="A39" s="98"/>
      <c r="B39" s="98"/>
      <c r="C39" s="98" t="s">
        <v>79</v>
      </c>
      <c r="D39" s="98"/>
      <c r="E39" s="98"/>
      <c r="F39" s="98"/>
      <c r="G39" s="33">
        <f>SUM(G36:G38)</f>
        <v>6</v>
      </c>
      <c r="H39" s="33">
        <f t="shared" ref="H39:P39" si="7">SUM(H36:H38)</f>
        <v>6</v>
      </c>
      <c r="I39" s="33">
        <f t="shared" si="7"/>
        <v>0</v>
      </c>
      <c r="J39" s="33">
        <f t="shared" si="7"/>
        <v>0</v>
      </c>
      <c r="K39" s="33">
        <f t="shared" si="7"/>
        <v>0</v>
      </c>
      <c r="L39" s="33">
        <f t="shared" si="7"/>
        <v>96</v>
      </c>
      <c r="M39" s="33">
        <f t="shared" si="7"/>
        <v>96</v>
      </c>
      <c r="N39" s="33">
        <f t="shared" si="7"/>
        <v>0</v>
      </c>
      <c r="O39" s="33">
        <f t="shared" si="7"/>
        <v>0</v>
      </c>
      <c r="P39" s="33">
        <f t="shared" si="7"/>
        <v>0</v>
      </c>
      <c r="Q39" s="33"/>
      <c r="R39" s="3"/>
    </row>
    <row r="40" spans="1:18" s="1" customFormat="1" ht="9.5" x14ac:dyDescent="0.25">
      <c r="A40" s="98"/>
      <c r="B40" s="98"/>
      <c r="C40" s="98" t="s">
        <v>87</v>
      </c>
      <c r="D40" s="34" t="s">
        <v>81</v>
      </c>
      <c r="E40" s="44"/>
      <c r="F40" s="33" t="s">
        <v>88</v>
      </c>
      <c r="G40" s="33">
        <v>2</v>
      </c>
      <c r="H40" s="33">
        <v>2</v>
      </c>
      <c r="I40" s="33"/>
      <c r="J40" s="33"/>
      <c r="K40" s="33"/>
      <c r="L40" s="33">
        <v>32</v>
      </c>
      <c r="M40" s="30"/>
      <c r="N40" s="33"/>
      <c r="O40" s="33"/>
      <c r="P40" s="33">
        <v>32</v>
      </c>
      <c r="Q40" s="33" t="s">
        <v>23</v>
      </c>
      <c r="R40" s="98" t="s">
        <v>89</v>
      </c>
    </row>
    <row r="41" spans="1:18" s="1" customFormat="1" ht="9.5" x14ac:dyDescent="0.25">
      <c r="A41" s="98"/>
      <c r="B41" s="98"/>
      <c r="C41" s="98"/>
      <c r="D41" s="34" t="s">
        <v>57</v>
      </c>
      <c r="E41" s="44"/>
      <c r="F41" s="33" t="s">
        <v>90</v>
      </c>
      <c r="G41" s="33">
        <v>2</v>
      </c>
      <c r="H41" s="33">
        <v>2</v>
      </c>
      <c r="I41" s="33"/>
      <c r="J41" s="33"/>
      <c r="K41" s="33"/>
      <c r="L41" s="33">
        <v>32</v>
      </c>
      <c r="M41" s="30"/>
      <c r="N41" s="33"/>
      <c r="O41" s="33"/>
      <c r="P41" s="33">
        <v>32</v>
      </c>
      <c r="Q41" s="33" t="s">
        <v>23</v>
      </c>
      <c r="R41" s="98"/>
    </row>
    <row r="42" spans="1:18" s="1" customFormat="1" ht="9.5" x14ac:dyDescent="0.25">
      <c r="A42" s="98"/>
      <c r="B42" s="98"/>
      <c r="C42" s="98"/>
      <c r="D42" s="33">
        <v>5</v>
      </c>
      <c r="E42" s="32"/>
      <c r="F42" s="33" t="s">
        <v>91</v>
      </c>
      <c r="G42" s="33">
        <v>2</v>
      </c>
      <c r="H42" s="33">
        <v>2</v>
      </c>
      <c r="I42" s="33"/>
      <c r="J42" s="33"/>
      <c r="K42" s="33"/>
      <c r="L42" s="33">
        <v>32</v>
      </c>
      <c r="M42" s="33">
        <v>32</v>
      </c>
      <c r="N42" s="33"/>
      <c r="O42" s="33"/>
      <c r="P42" s="33"/>
      <c r="Q42" s="33" t="s">
        <v>23</v>
      </c>
      <c r="R42" s="98"/>
    </row>
    <row r="43" spans="1:18" s="1" customFormat="1" ht="9.5" x14ac:dyDescent="0.25">
      <c r="A43" s="98"/>
      <c r="B43" s="98"/>
      <c r="C43" s="98"/>
      <c r="D43" s="34" t="s">
        <v>71</v>
      </c>
      <c r="E43" s="44"/>
      <c r="F43" s="33" t="s">
        <v>92</v>
      </c>
      <c r="G43" s="33">
        <v>2</v>
      </c>
      <c r="H43" s="33">
        <v>2</v>
      </c>
      <c r="I43" s="33"/>
      <c r="J43" s="33"/>
      <c r="K43" s="33"/>
      <c r="L43" s="33">
        <v>32</v>
      </c>
      <c r="M43" s="30">
        <v>32</v>
      </c>
      <c r="N43" s="33"/>
      <c r="O43" s="33"/>
      <c r="P43" s="33"/>
      <c r="Q43" s="33" t="s">
        <v>23</v>
      </c>
      <c r="R43" s="98"/>
    </row>
    <row r="44" spans="1:18" s="1" customFormat="1" ht="9.5" x14ac:dyDescent="0.25">
      <c r="A44" s="98"/>
      <c r="B44" s="98"/>
      <c r="C44" s="98" t="s">
        <v>79</v>
      </c>
      <c r="D44" s="98"/>
      <c r="E44" s="98"/>
      <c r="F44" s="98"/>
      <c r="G44" s="33">
        <f>G41+G43</f>
        <v>4</v>
      </c>
      <c r="H44" s="33">
        <f t="shared" ref="H44:P44" si="8">H41+H43</f>
        <v>4</v>
      </c>
      <c r="I44" s="33">
        <f t="shared" si="8"/>
        <v>0</v>
      </c>
      <c r="J44" s="33">
        <f t="shared" si="8"/>
        <v>0</v>
      </c>
      <c r="K44" s="33">
        <f t="shared" si="8"/>
        <v>0</v>
      </c>
      <c r="L44" s="33">
        <f t="shared" si="8"/>
        <v>64</v>
      </c>
      <c r="M44" s="33">
        <f t="shared" si="8"/>
        <v>32</v>
      </c>
      <c r="N44" s="33">
        <f t="shared" si="8"/>
        <v>0</v>
      </c>
      <c r="O44" s="33">
        <f t="shared" si="8"/>
        <v>0</v>
      </c>
      <c r="P44" s="33">
        <f t="shared" si="8"/>
        <v>32</v>
      </c>
      <c r="Q44" s="33" t="s">
        <v>93</v>
      </c>
      <c r="R44" s="33" t="s">
        <v>93</v>
      </c>
    </row>
    <row r="45" spans="1:18" s="1" customFormat="1" ht="9.5" x14ac:dyDescent="0.25">
      <c r="A45" s="98" t="s">
        <v>94</v>
      </c>
      <c r="B45" s="98" t="s">
        <v>95</v>
      </c>
      <c r="C45" s="108" t="s">
        <v>17</v>
      </c>
      <c r="D45" s="10">
        <v>1</v>
      </c>
      <c r="E45" s="14" t="s">
        <v>96</v>
      </c>
      <c r="F45" s="10" t="s">
        <v>97</v>
      </c>
      <c r="G45" s="10">
        <v>3.5</v>
      </c>
      <c r="H45" s="10">
        <v>3.5</v>
      </c>
      <c r="I45" s="10"/>
      <c r="J45" s="10"/>
      <c r="K45" s="10"/>
      <c r="L45" s="10">
        <v>56</v>
      </c>
      <c r="M45" s="10">
        <v>56</v>
      </c>
      <c r="N45" s="10"/>
      <c r="O45" s="10"/>
      <c r="P45" s="10"/>
      <c r="Q45" s="10" t="s">
        <v>20</v>
      </c>
      <c r="R45" s="10"/>
    </row>
    <row r="46" spans="1:18" s="1" customFormat="1" ht="9.5" x14ac:dyDescent="0.25">
      <c r="A46" s="98"/>
      <c r="B46" s="98"/>
      <c r="C46" s="109"/>
      <c r="D46" s="10">
        <v>2</v>
      </c>
      <c r="E46" s="14" t="s">
        <v>98</v>
      </c>
      <c r="F46" s="10" t="s">
        <v>99</v>
      </c>
      <c r="G46" s="10">
        <v>4</v>
      </c>
      <c r="H46" s="10">
        <v>4</v>
      </c>
      <c r="I46" s="10"/>
      <c r="J46" s="10"/>
      <c r="K46" s="10"/>
      <c r="L46" s="10">
        <v>64</v>
      </c>
      <c r="M46" s="10">
        <v>64</v>
      </c>
      <c r="N46" s="10"/>
      <c r="O46" s="10"/>
      <c r="P46" s="10"/>
      <c r="Q46" s="10" t="s">
        <v>20</v>
      </c>
      <c r="R46" s="10"/>
    </row>
    <row r="47" spans="1:18" s="1" customFormat="1" ht="9.5" x14ac:dyDescent="0.25">
      <c r="A47" s="98"/>
      <c r="B47" s="98"/>
      <c r="C47" s="109"/>
      <c r="D47" s="11" t="s">
        <v>34</v>
      </c>
      <c r="E47" s="14" t="s">
        <v>100</v>
      </c>
      <c r="F47" s="10" t="s">
        <v>101</v>
      </c>
      <c r="G47" s="10">
        <v>2</v>
      </c>
      <c r="H47" s="10">
        <v>2</v>
      </c>
      <c r="I47" s="10"/>
      <c r="J47" s="10"/>
      <c r="K47" s="10"/>
      <c r="L47" s="10">
        <v>32</v>
      </c>
      <c r="M47" s="10">
        <v>32</v>
      </c>
      <c r="N47" s="10"/>
      <c r="O47" s="10"/>
      <c r="P47" s="10"/>
      <c r="Q47" s="10" t="s">
        <v>20</v>
      </c>
      <c r="R47" s="10"/>
    </row>
    <row r="48" spans="1:18" s="1" customFormat="1" ht="9.5" x14ac:dyDescent="0.25">
      <c r="A48" s="98"/>
      <c r="B48" s="98"/>
      <c r="C48" s="109"/>
      <c r="D48" s="11" t="s">
        <v>81</v>
      </c>
      <c r="E48" s="45" t="s">
        <v>102</v>
      </c>
      <c r="F48" s="10" t="s">
        <v>103</v>
      </c>
      <c r="G48" s="10">
        <v>3</v>
      </c>
      <c r="H48" s="10">
        <v>3</v>
      </c>
      <c r="I48" s="10"/>
      <c r="J48" s="10"/>
      <c r="K48" s="10"/>
      <c r="L48" s="10">
        <v>48</v>
      </c>
      <c r="M48" s="10">
        <v>48</v>
      </c>
      <c r="N48" s="10"/>
      <c r="O48" s="10"/>
      <c r="P48" s="10"/>
      <c r="Q48" s="10" t="s">
        <v>20</v>
      </c>
      <c r="R48" s="10"/>
    </row>
    <row r="49" spans="1:18" s="1" customFormat="1" ht="9.5" x14ac:dyDescent="0.25">
      <c r="A49" s="98"/>
      <c r="B49" s="98"/>
      <c r="C49" s="109"/>
      <c r="D49" s="11" t="s">
        <v>34</v>
      </c>
      <c r="E49" s="46" t="s">
        <v>104</v>
      </c>
      <c r="F49" s="11" t="s">
        <v>105</v>
      </c>
      <c r="G49" s="10">
        <v>2</v>
      </c>
      <c r="H49" s="10">
        <v>2</v>
      </c>
      <c r="I49" s="10"/>
      <c r="J49" s="10"/>
      <c r="K49" s="10"/>
      <c r="L49" s="10">
        <v>32</v>
      </c>
      <c r="M49" s="10">
        <v>32</v>
      </c>
      <c r="N49" s="10"/>
      <c r="O49" s="10"/>
      <c r="P49" s="10"/>
      <c r="Q49" s="10" t="s">
        <v>20</v>
      </c>
      <c r="R49" s="10"/>
    </row>
    <row r="50" spans="1:18" s="1" customFormat="1" ht="9.5" x14ac:dyDescent="0.25">
      <c r="A50" s="98"/>
      <c r="B50" s="98"/>
      <c r="C50" s="109"/>
      <c r="D50" s="11" t="s">
        <v>34</v>
      </c>
      <c r="E50" s="46" t="s">
        <v>106</v>
      </c>
      <c r="F50" s="17" t="s">
        <v>107</v>
      </c>
      <c r="G50" s="17">
        <v>2</v>
      </c>
      <c r="H50" s="17">
        <v>2</v>
      </c>
      <c r="I50" s="17"/>
      <c r="J50" s="17"/>
      <c r="K50" s="17"/>
      <c r="L50" s="17">
        <v>32</v>
      </c>
      <c r="M50" s="17">
        <v>32</v>
      </c>
      <c r="N50" s="17"/>
      <c r="O50" s="17"/>
      <c r="P50" s="17"/>
      <c r="Q50" s="18" t="s">
        <v>20</v>
      </c>
      <c r="R50" s="10"/>
    </row>
    <row r="51" spans="1:18" s="1" customFormat="1" ht="9.5" x14ac:dyDescent="0.25">
      <c r="A51" s="98"/>
      <c r="B51" s="98"/>
      <c r="C51" s="110"/>
      <c r="D51" s="11" t="s">
        <v>81</v>
      </c>
      <c r="E51" s="46" t="s">
        <v>108</v>
      </c>
      <c r="F51" s="11" t="s">
        <v>109</v>
      </c>
      <c r="G51" s="10">
        <v>2</v>
      </c>
      <c r="H51" s="10">
        <v>2</v>
      </c>
      <c r="I51" s="10"/>
      <c r="J51" s="10"/>
      <c r="K51" s="10"/>
      <c r="L51" s="10">
        <v>32</v>
      </c>
      <c r="M51" s="10">
        <v>32</v>
      </c>
      <c r="N51" s="10"/>
      <c r="O51" s="10"/>
      <c r="P51" s="10"/>
      <c r="Q51" s="10" t="s">
        <v>23</v>
      </c>
      <c r="R51" s="10"/>
    </row>
    <row r="52" spans="1:18" s="1" customFormat="1" ht="9.5" x14ac:dyDescent="0.25">
      <c r="A52" s="98"/>
      <c r="B52" s="98"/>
      <c r="C52" s="122" t="s">
        <v>79</v>
      </c>
      <c r="D52" s="123"/>
      <c r="E52" s="123"/>
      <c r="F52" s="124"/>
      <c r="G52" s="10">
        <f>SUM(G45:G51)</f>
        <v>18.5</v>
      </c>
      <c r="H52" s="10">
        <f t="shared" ref="H52:P52" si="9">SUM(H45:H51)</f>
        <v>18.5</v>
      </c>
      <c r="I52" s="10">
        <f t="shared" si="9"/>
        <v>0</v>
      </c>
      <c r="J52" s="10">
        <f t="shared" si="9"/>
        <v>0</v>
      </c>
      <c r="K52" s="10">
        <f t="shared" si="9"/>
        <v>0</v>
      </c>
      <c r="L52" s="10">
        <f t="shared" si="9"/>
        <v>296</v>
      </c>
      <c r="M52" s="10">
        <f t="shared" si="9"/>
        <v>296</v>
      </c>
      <c r="N52" s="10">
        <f t="shared" si="9"/>
        <v>0</v>
      </c>
      <c r="O52" s="10">
        <f t="shared" si="9"/>
        <v>0</v>
      </c>
      <c r="P52" s="10">
        <f t="shared" si="9"/>
        <v>0</v>
      </c>
      <c r="Q52" s="10"/>
      <c r="R52" s="10"/>
    </row>
    <row r="53" spans="1:18" s="1" customFormat="1" ht="9.5" x14ac:dyDescent="0.25">
      <c r="A53" s="115" t="s">
        <v>110</v>
      </c>
      <c r="B53" s="116"/>
      <c r="C53" s="121" t="s">
        <v>17</v>
      </c>
      <c r="D53" s="11" t="s">
        <v>111</v>
      </c>
      <c r="E53" s="14" t="s">
        <v>112</v>
      </c>
      <c r="F53" s="11" t="s">
        <v>113</v>
      </c>
      <c r="G53" s="15">
        <v>0.5</v>
      </c>
      <c r="H53" s="10">
        <v>0.5</v>
      </c>
      <c r="I53" s="10"/>
      <c r="J53" s="10"/>
      <c r="K53" s="10"/>
      <c r="L53" s="10">
        <v>8</v>
      </c>
      <c r="M53" s="10">
        <v>8</v>
      </c>
      <c r="N53" s="10"/>
      <c r="O53" s="10"/>
      <c r="P53" s="10"/>
      <c r="Q53" s="10" t="s">
        <v>23</v>
      </c>
      <c r="R53" s="10"/>
    </row>
    <row r="54" spans="1:18" s="1" customFormat="1" ht="9.5" x14ac:dyDescent="0.25">
      <c r="A54" s="117"/>
      <c r="B54" s="118"/>
      <c r="C54" s="121"/>
      <c r="D54" s="11" t="s">
        <v>111</v>
      </c>
      <c r="E54" s="13" t="s">
        <v>114</v>
      </c>
      <c r="F54" s="11" t="s">
        <v>115</v>
      </c>
      <c r="G54" s="10">
        <v>3</v>
      </c>
      <c r="H54" s="10">
        <v>2.5</v>
      </c>
      <c r="I54" s="10">
        <v>0.5</v>
      </c>
      <c r="J54" s="10"/>
      <c r="K54" s="10"/>
      <c r="L54" s="10">
        <v>48</v>
      </c>
      <c r="M54" s="10">
        <v>40</v>
      </c>
      <c r="N54" s="10">
        <v>8</v>
      </c>
      <c r="O54" s="10"/>
      <c r="P54" s="10"/>
      <c r="Q54" s="10" t="s">
        <v>20</v>
      </c>
      <c r="R54" s="10"/>
    </row>
    <row r="55" spans="1:18" s="7" customFormat="1" ht="9.5" x14ac:dyDescent="0.25">
      <c r="A55" s="117"/>
      <c r="B55" s="118"/>
      <c r="C55" s="121"/>
      <c r="D55" s="11" t="s">
        <v>34</v>
      </c>
      <c r="E55" s="47" t="s">
        <v>116</v>
      </c>
      <c r="F55" s="9" t="s">
        <v>117</v>
      </c>
      <c r="G55" s="9">
        <v>2.5</v>
      </c>
      <c r="H55" s="9">
        <v>2.5</v>
      </c>
      <c r="I55" s="9"/>
      <c r="J55" s="9"/>
      <c r="K55" s="9"/>
      <c r="L55" s="9">
        <v>40</v>
      </c>
      <c r="M55" s="9">
        <v>40</v>
      </c>
      <c r="N55" s="9"/>
      <c r="O55" s="9"/>
      <c r="P55" s="9"/>
      <c r="Q55" s="10" t="s">
        <v>20</v>
      </c>
      <c r="R55" s="10"/>
    </row>
    <row r="56" spans="1:18" s="1" customFormat="1" ht="9.5" x14ac:dyDescent="0.25">
      <c r="A56" s="117"/>
      <c r="B56" s="118"/>
      <c r="C56" s="121"/>
      <c r="D56" s="11" t="s">
        <v>34</v>
      </c>
      <c r="E56" s="46" t="s">
        <v>118</v>
      </c>
      <c r="F56" s="11" t="s">
        <v>119</v>
      </c>
      <c r="G56" s="10">
        <v>1</v>
      </c>
      <c r="H56" s="10">
        <v>1</v>
      </c>
      <c r="I56" s="10"/>
      <c r="J56" s="10"/>
      <c r="K56" s="10"/>
      <c r="L56" s="10">
        <v>16</v>
      </c>
      <c r="M56" s="10">
        <v>16</v>
      </c>
      <c r="N56" s="10"/>
      <c r="O56" s="10"/>
      <c r="P56" s="10"/>
      <c r="Q56" s="10" t="s">
        <v>23</v>
      </c>
      <c r="R56" s="10"/>
    </row>
    <row r="57" spans="1:18" s="1" customFormat="1" ht="9.5" x14ac:dyDescent="0.25">
      <c r="A57" s="117"/>
      <c r="B57" s="118"/>
      <c r="C57" s="121"/>
      <c r="D57" s="11" t="s">
        <v>81</v>
      </c>
      <c r="E57" s="14" t="s">
        <v>120</v>
      </c>
      <c r="F57" s="9" t="s">
        <v>121</v>
      </c>
      <c r="G57" s="17">
        <v>2</v>
      </c>
      <c r="H57" s="17">
        <v>2</v>
      </c>
      <c r="I57" s="17"/>
      <c r="J57" s="17"/>
      <c r="K57" s="17"/>
      <c r="L57" s="17">
        <v>32</v>
      </c>
      <c r="M57" s="17">
        <v>32</v>
      </c>
      <c r="N57" s="17"/>
      <c r="O57" s="17"/>
      <c r="P57" s="17"/>
      <c r="Q57" s="10" t="s">
        <v>20</v>
      </c>
      <c r="R57" s="10"/>
    </row>
    <row r="58" spans="1:18" s="1" customFormat="1" ht="9.5" x14ac:dyDescent="0.15">
      <c r="A58" s="117"/>
      <c r="B58" s="118"/>
      <c r="C58" s="121"/>
      <c r="D58" s="11" t="s">
        <v>81</v>
      </c>
      <c r="E58" s="48" t="s">
        <v>122</v>
      </c>
      <c r="F58" s="9" t="s">
        <v>123</v>
      </c>
      <c r="G58" s="19">
        <v>1</v>
      </c>
      <c r="H58" s="9">
        <v>1</v>
      </c>
      <c r="I58" s="9"/>
      <c r="J58" s="9"/>
      <c r="K58" s="9"/>
      <c r="L58" s="9">
        <v>16</v>
      </c>
      <c r="M58" s="9">
        <v>16</v>
      </c>
      <c r="N58" s="9"/>
      <c r="O58" s="9"/>
      <c r="P58" s="9"/>
      <c r="Q58" s="10" t="s">
        <v>23</v>
      </c>
      <c r="R58" s="49"/>
    </row>
    <row r="59" spans="1:18" s="1" customFormat="1" ht="9.5" x14ac:dyDescent="0.25">
      <c r="A59" s="117"/>
      <c r="B59" s="118"/>
      <c r="C59" s="121"/>
      <c r="D59" s="11" t="s">
        <v>81</v>
      </c>
      <c r="E59" s="14" t="s">
        <v>124</v>
      </c>
      <c r="F59" s="9" t="s">
        <v>125</v>
      </c>
      <c r="G59" s="9">
        <v>2</v>
      </c>
      <c r="H59" s="9">
        <v>2</v>
      </c>
      <c r="I59" s="9"/>
      <c r="J59" s="9"/>
      <c r="K59" s="9"/>
      <c r="L59" s="9">
        <v>32</v>
      </c>
      <c r="M59" s="9">
        <v>32</v>
      </c>
      <c r="N59" s="9"/>
      <c r="O59" s="9"/>
      <c r="P59" s="9"/>
      <c r="Q59" s="20" t="s">
        <v>20</v>
      </c>
      <c r="R59" s="49"/>
    </row>
    <row r="60" spans="1:18" s="1" customFormat="1" ht="9.5" x14ac:dyDescent="0.25">
      <c r="A60" s="117"/>
      <c r="B60" s="118"/>
      <c r="C60" s="121"/>
      <c r="D60" s="11" t="s">
        <v>81</v>
      </c>
      <c r="E60" s="14" t="s">
        <v>126</v>
      </c>
      <c r="F60" s="9" t="s">
        <v>127</v>
      </c>
      <c r="G60" s="9">
        <v>2</v>
      </c>
      <c r="H60" s="9">
        <v>2</v>
      </c>
      <c r="I60" s="9"/>
      <c r="J60" s="9"/>
      <c r="K60" s="9"/>
      <c r="L60" s="9">
        <v>32</v>
      </c>
      <c r="M60" s="9">
        <v>32</v>
      </c>
      <c r="N60" s="9"/>
      <c r="O60" s="9"/>
      <c r="P60" s="9"/>
      <c r="Q60" s="21" t="s">
        <v>23</v>
      </c>
      <c r="R60" s="50"/>
    </row>
    <row r="61" spans="1:18" s="1" customFormat="1" ht="9.5" x14ac:dyDescent="0.25">
      <c r="A61" s="117"/>
      <c r="B61" s="118"/>
      <c r="C61" s="121"/>
      <c r="D61" s="11" t="s">
        <v>57</v>
      </c>
      <c r="E61" s="46" t="s">
        <v>128</v>
      </c>
      <c r="F61" s="9" t="s">
        <v>129</v>
      </c>
      <c r="G61" s="19">
        <v>1</v>
      </c>
      <c r="H61" s="9">
        <v>1</v>
      </c>
      <c r="I61" s="9"/>
      <c r="J61" s="9"/>
      <c r="K61" s="9"/>
      <c r="L61" s="9">
        <v>16</v>
      </c>
      <c r="M61" s="9">
        <v>16</v>
      </c>
      <c r="N61" s="9"/>
      <c r="O61" s="9"/>
      <c r="P61" s="9"/>
      <c r="Q61" s="10" t="s">
        <v>23</v>
      </c>
      <c r="R61" s="50"/>
    </row>
    <row r="62" spans="1:18" s="7" customFormat="1" ht="9.5" x14ac:dyDescent="0.25">
      <c r="A62" s="117"/>
      <c r="B62" s="118"/>
      <c r="C62" s="121"/>
      <c r="D62" s="11" t="s">
        <v>57</v>
      </c>
      <c r="E62" s="14" t="s">
        <v>130</v>
      </c>
      <c r="F62" s="9" t="s">
        <v>131</v>
      </c>
      <c r="G62" s="9">
        <v>2.5</v>
      </c>
      <c r="H62" s="9">
        <v>1.5</v>
      </c>
      <c r="I62" s="9"/>
      <c r="J62" s="9">
        <v>1</v>
      </c>
      <c r="K62" s="9"/>
      <c r="L62" s="9">
        <v>48</v>
      </c>
      <c r="M62" s="9">
        <v>24</v>
      </c>
      <c r="N62" s="9"/>
      <c r="O62" s="9">
        <v>24</v>
      </c>
      <c r="P62" s="9"/>
      <c r="Q62" s="22" t="s">
        <v>23</v>
      </c>
      <c r="R62" s="50"/>
    </row>
    <row r="63" spans="1:18" s="1" customFormat="1" ht="9.5" x14ac:dyDescent="0.25">
      <c r="A63" s="117"/>
      <c r="B63" s="118"/>
      <c r="C63" s="121"/>
      <c r="D63" s="11" t="s">
        <v>57</v>
      </c>
      <c r="E63" s="14" t="s">
        <v>132</v>
      </c>
      <c r="F63" s="9" t="s">
        <v>133</v>
      </c>
      <c r="G63" s="9">
        <v>2</v>
      </c>
      <c r="H63" s="9">
        <v>2</v>
      </c>
      <c r="I63" s="9"/>
      <c r="J63" s="9"/>
      <c r="K63" s="9"/>
      <c r="L63" s="9">
        <v>32</v>
      </c>
      <c r="M63" s="9">
        <v>32</v>
      </c>
      <c r="N63" s="9"/>
      <c r="O63" s="9"/>
      <c r="P63" s="9"/>
      <c r="Q63" s="10" t="s">
        <v>20</v>
      </c>
      <c r="R63" s="16"/>
    </row>
    <row r="64" spans="1:18" s="1" customFormat="1" ht="9.5" x14ac:dyDescent="0.25">
      <c r="A64" s="117"/>
      <c r="B64" s="118"/>
      <c r="C64" s="121"/>
      <c r="D64" s="11" t="s">
        <v>57</v>
      </c>
      <c r="E64" s="12" t="s">
        <v>134</v>
      </c>
      <c r="F64" s="11" t="s">
        <v>135</v>
      </c>
      <c r="G64" s="9">
        <v>2</v>
      </c>
      <c r="H64" s="9">
        <v>2</v>
      </c>
      <c r="I64" s="9"/>
      <c r="J64" s="9"/>
      <c r="K64" s="9"/>
      <c r="L64" s="9">
        <v>32</v>
      </c>
      <c r="M64" s="9">
        <v>32</v>
      </c>
      <c r="N64" s="10"/>
      <c r="O64" s="10"/>
      <c r="P64" s="10"/>
      <c r="Q64" s="11" t="s">
        <v>20</v>
      </c>
      <c r="R64" s="16"/>
    </row>
    <row r="65" spans="1:22" s="1" customFormat="1" ht="9.5" x14ac:dyDescent="0.25">
      <c r="A65" s="117"/>
      <c r="B65" s="118"/>
      <c r="C65" s="121"/>
      <c r="D65" s="11" t="s">
        <v>57</v>
      </c>
      <c r="E65" s="14" t="s">
        <v>136</v>
      </c>
      <c r="F65" s="9" t="s">
        <v>137</v>
      </c>
      <c r="G65" s="17">
        <v>2</v>
      </c>
      <c r="H65" s="17">
        <v>2</v>
      </c>
      <c r="I65" s="17"/>
      <c r="J65" s="17"/>
      <c r="K65" s="17"/>
      <c r="L65" s="17">
        <v>32</v>
      </c>
      <c r="M65" s="17">
        <v>32</v>
      </c>
      <c r="N65" s="23"/>
      <c r="O65" s="23"/>
      <c r="P65" s="23"/>
      <c r="Q65" s="24" t="s">
        <v>23</v>
      </c>
      <c r="R65" s="8"/>
      <c r="V65" s="3"/>
    </row>
    <row r="66" spans="1:22" s="1" customFormat="1" ht="9.5" x14ac:dyDescent="0.25">
      <c r="A66" s="119"/>
      <c r="B66" s="120"/>
      <c r="C66" s="121" t="s">
        <v>79</v>
      </c>
      <c r="D66" s="121"/>
      <c r="E66" s="121"/>
      <c r="F66" s="121"/>
      <c r="G66" s="10">
        <f t="shared" ref="G66:P66" si="10">SUM(G53:G65)</f>
        <v>23.5</v>
      </c>
      <c r="H66" s="10">
        <f t="shared" si="10"/>
        <v>22</v>
      </c>
      <c r="I66" s="10">
        <f t="shared" si="10"/>
        <v>0.5</v>
      </c>
      <c r="J66" s="10">
        <f t="shared" si="10"/>
        <v>1</v>
      </c>
      <c r="K66" s="10">
        <f t="shared" si="10"/>
        <v>0</v>
      </c>
      <c r="L66" s="10">
        <f t="shared" si="10"/>
        <v>384</v>
      </c>
      <c r="M66" s="10">
        <f t="shared" si="10"/>
        <v>352</v>
      </c>
      <c r="N66" s="10">
        <f t="shared" si="10"/>
        <v>8</v>
      </c>
      <c r="O66" s="10">
        <f t="shared" si="10"/>
        <v>24</v>
      </c>
      <c r="P66" s="10">
        <f t="shared" si="10"/>
        <v>0</v>
      </c>
      <c r="Q66" s="10" t="s">
        <v>93</v>
      </c>
      <c r="R66" s="15" t="s">
        <v>93</v>
      </c>
    </row>
    <row r="67" spans="1:22" s="1" customFormat="1" ht="9.5" x14ac:dyDescent="0.25">
      <c r="A67" s="115" t="s">
        <v>138</v>
      </c>
      <c r="B67" s="116"/>
      <c r="C67" s="111" t="s">
        <v>139</v>
      </c>
      <c r="D67" s="10">
        <v>5</v>
      </c>
      <c r="E67" s="14" t="s">
        <v>140</v>
      </c>
      <c r="F67" s="10" t="s">
        <v>141</v>
      </c>
      <c r="G67" s="10">
        <v>2</v>
      </c>
      <c r="H67" s="10">
        <v>2</v>
      </c>
      <c r="I67" s="10"/>
      <c r="J67" s="10"/>
      <c r="K67" s="10"/>
      <c r="L67" s="10">
        <v>32</v>
      </c>
      <c r="M67" s="10">
        <v>32</v>
      </c>
      <c r="N67" s="10"/>
      <c r="O67" s="10"/>
      <c r="P67" s="10"/>
      <c r="Q67" s="51" t="s">
        <v>20</v>
      </c>
      <c r="R67" s="125" t="s">
        <v>142</v>
      </c>
    </row>
    <row r="68" spans="1:22" s="1" customFormat="1" ht="9.5" x14ac:dyDescent="0.25">
      <c r="A68" s="117"/>
      <c r="B68" s="118"/>
      <c r="C68" s="111"/>
      <c r="D68" s="10">
        <v>5</v>
      </c>
      <c r="E68" s="14" t="s">
        <v>143</v>
      </c>
      <c r="F68" s="10" t="s">
        <v>144</v>
      </c>
      <c r="G68" s="10">
        <v>1</v>
      </c>
      <c r="H68" s="10">
        <v>1</v>
      </c>
      <c r="I68" s="10"/>
      <c r="J68" s="10"/>
      <c r="K68" s="10"/>
      <c r="L68" s="10">
        <v>16</v>
      </c>
      <c r="M68" s="10">
        <v>16</v>
      </c>
      <c r="N68" s="10"/>
      <c r="O68" s="10"/>
      <c r="P68" s="10"/>
      <c r="Q68" s="51" t="s">
        <v>23</v>
      </c>
      <c r="R68" s="126"/>
    </row>
    <row r="69" spans="1:22" s="1" customFormat="1" ht="9.5" x14ac:dyDescent="0.25">
      <c r="A69" s="117"/>
      <c r="B69" s="118"/>
      <c r="C69" s="111"/>
      <c r="D69" s="10">
        <v>5</v>
      </c>
      <c r="E69" s="14" t="s">
        <v>145</v>
      </c>
      <c r="F69" s="10" t="s">
        <v>146</v>
      </c>
      <c r="G69" s="10">
        <v>1</v>
      </c>
      <c r="H69" s="10">
        <v>1</v>
      </c>
      <c r="I69" s="10"/>
      <c r="J69" s="10"/>
      <c r="K69" s="10"/>
      <c r="L69" s="10">
        <v>16</v>
      </c>
      <c r="M69" s="10">
        <v>16</v>
      </c>
      <c r="N69" s="10"/>
      <c r="O69" s="10"/>
      <c r="P69" s="10"/>
      <c r="Q69" s="51" t="s">
        <v>23</v>
      </c>
      <c r="R69" s="126"/>
    </row>
    <row r="70" spans="1:22" s="7" customFormat="1" ht="9.5" x14ac:dyDescent="0.25">
      <c r="A70" s="117"/>
      <c r="B70" s="118"/>
      <c r="C70" s="111"/>
      <c r="D70" s="10">
        <v>5</v>
      </c>
      <c r="E70" s="14" t="s">
        <v>147</v>
      </c>
      <c r="F70" s="10" t="s">
        <v>148</v>
      </c>
      <c r="G70" s="9">
        <v>2</v>
      </c>
      <c r="H70" s="9">
        <v>1</v>
      </c>
      <c r="I70" s="10">
        <v>1</v>
      </c>
      <c r="J70" s="10"/>
      <c r="K70" s="10"/>
      <c r="L70" s="10">
        <v>32</v>
      </c>
      <c r="M70" s="10">
        <v>16</v>
      </c>
      <c r="N70" s="10">
        <v>16</v>
      </c>
      <c r="O70" s="10"/>
      <c r="P70" s="10"/>
      <c r="Q70" s="51" t="s">
        <v>23</v>
      </c>
      <c r="R70" s="126"/>
    </row>
    <row r="71" spans="1:22" s="7" customFormat="1" ht="9.5" x14ac:dyDescent="0.25">
      <c r="A71" s="117"/>
      <c r="B71" s="118"/>
      <c r="C71" s="111"/>
      <c r="D71" s="10">
        <v>5</v>
      </c>
      <c r="E71" s="14" t="s">
        <v>149</v>
      </c>
      <c r="F71" s="10" t="s">
        <v>150</v>
      </c>
      <c r="G71" s="9">
        <v>1</v>
      </c>
      <c r="H71" s="9">
        <v>1</v>
      </c>
      <c r="I71" s="10"/>
      <c r="J71" s="10"/>
      <c r="K71" s="10"/>
      <c r="L71" s="10">
        <v>16</v>
      </c>
      <c r="M71" s="10">
        <v>16</v>
      </c>
      <c r="N71" s="10"/>
      <c r="O71" s="10"/>
      <c r="P71" s="10"/>
      <c r="Q71" s="51" t="s">
        <v>23</v>
      </c>
      <c r="R71" s="126"/>
    </row>
    <row r="72" spans="1:22" s="1" customFormat="1" ht="9.5" x14ac:dyDescent="0.25">
      <c r="A72" s="117"/>
      <c r="B72" s="118"/>
      <c r="C72" s="111"/>
      <c r="D72" s="10">
        <v>5</v>
      </c>
      <c r="E72" s="14" t="s">
        <v>151</v>
      </c>
      <c r="F72" s="10" t="s">
        <v>152</v>
      </c>
      <c r="G72" s="10">
        <v>2</v>
      </c>
      <c r="H72" s="10">
        <v>1</v>
      </c>
      <c r="I72" s="10"/>
      <c r="J72" s="10">
        <v>1</v>
      </c>
      <c r="K72" s="10"/>
      <c r="L72" s="10">
        <v>40</v>
      </c>
      <c r="M72" s="10">
        <v>16</v>
      </c>
      <c r="N72" s="10"/>
      <c r="O72" s="10">
        <v>24</v>
      </c>
      <c r="P72" s="10"/>
      <c r="Q72" s="51" t="s">
        <v>23</v>
      </c>
      <c r="R72" s="126"/>
    </row>
    <row r="73" spans="1:22" s="1" customFormat="1" ht="9.5" x14ac:dyDescent="0.25">
      <c r="A73" s="117"/>
      <c r="B73" s="118"/>
      <c r="C73" s="111"/>
      <c r="D73" s="10">
        <v>5</v>
      </c>
      <c r="E73" s="14" t="s">
        <v>153</v>
      </c>
      <c r="F73" s="10" t="s">
        <v>154</v>
      </c>
      <c r="G73" s="9">
        <v>2</v>
      </c>
      <c r="H73" s="9">
        <v>2</v>
      </c>
      <c r="I73" s="10"/>
      <c r="J73" s="10"/>
      <c r="K73" s="10"/>
      <c r="L73" s="10">
        <v>32</v>
      </c>
      <c r="M73" s="10">
        <v>32</v>
      </c>
      <c r="N73" s="10"/>
      <c r="O73" s="10"/>
      <c r="P73" s="10"/>
      <c r="Q73" s="51" t="s">
        <v>20</v>
      </c>
      <c r="R73" s="126"/>
    </row>
    <row r="74" spans="1:22" s="1" customFormat="1" ht="9.5" x14ac:dyDescent="0.25">
      <c r="A74" s="117"/>
      <c r="B74" s="118"/>
      <c r="C74" s="111"/>
      <c r="D74" s="10">
        <v>5</v>
      </c>
      <c r="E74" s="14" t="s">
        <v>155</v>
      </c>
      <c r="F74" s="10" t="s">
        <v>156</v>
      </c>
      <c r="G74" s="9">
        <v>2</v>
      </c>
      <c r="H74" s="9">
        <v>2</v>
      </c>
      <c r="I74" s="9"/>
      <c r="J74" s="9"/>
      <c r="K74" s="9"/>
      <c r="L74" s="9">
        <v>32</v>
      </c>
      <c r="M74" s="9">
        <v>32</v>
      </c>
      <c r="N74" s="10"/>
      <c r="O74" s="10"/>
      <c r="P74" s="10"/>
      <c r="Q74" s="51" t="s">
        <v>20</v>
      </c>
      <c r="R74" s="126"/>
    </row>
    <row r="75" spans="1:22" s="1" customFormat="1" ht="9.5" x14ac:dyDescent="0.25">
      <c r="A75" s="117"/>
      <c r="B75" s="118"/>
      <c r="C75" s="111"/>
      <c r="D75" s="10">
        <v>6</v>
      </c>
      <c r="E75" s="14" t="s">
        <v>157</v>
      </c>
      <c r="F75" s="10" t="s">
        <v>158</v>
      </c>
      <c r="G75" s="10">
        <v>1</v>
      </c>
      <c r="H75" s="10">
        <v>1</v>
      </c>
      <c r="I75" s="10"/>
      <c r="J75" s="10"/>
      <c r="K75" s="10"/>
      <c r="L75" s="10">
        <v>16</v>
      </c>
      <c r="M75" s="10">
        <v>16</v>
      </c>
      <c r="N75" s="10"/>
      <c r="O75" s="10"/>
      <c r="P75" s="10"/>
      <c r="Q75" s="51" t="s">
        <v>23</v>
      </c>
      <c r="R75" s="126"/>
    </row>
    <row r="76" spans="1:22" s="1" customFormat="1" ht="9.5" x14ac:dyDescent="0.25">
      <c r="A76" s="117"/>
      <c r="B76" s="118"/>
      <c r="C76" s="111"/>
      <c r="D76" s="10">
        <v>6</v>
      </c>
      <c r="E76" s="14" t="s">
        <v>159</v>
      </c>
      <c r="F76" s="9" t="s">
        <v>160</v>
      </c>
      <c r="G76" s="9">
        <v>2</v>
      </c>
      <c r="H76" s="9">
        <v>1</v>
      </c>
      <c r="I76" s="9">
        <v>1</v>
      </c>
      <c r="J76" s="9"/>
      <c r="K76" s="9"/>
      <c r="L76" s="9">
        <v>32</v>
      </c>
      <c r="M76" s="9">
        <v>16</v>
      </c>
      <c r="N76" s="9">
        <v>16</v>
      </c>
      <c r="O76" s="9"/>
      <c r="P76" s="10"/>
      <c r="Q76" s="51" t="s">
        <v>23</v>
      </c>
      <c r="R76" s="126"/>
    </row>
    <row r="77" spans="1:22" s="1" customFormat="1" ht="9.5" x14ac:dyDescent="0.25">
      <c r="A77" s="117"/>
      <c r="B77" s="118"/>
      <c r="C77" s="111"/>
      <c r="D77" s="10">
        <v>6</v>
      </c>
      <c r="E77" s="14" t="s">
        <v>161</v>
      </c>
      <c r="F77" s="10" t="s">
        <v>162</v>
      </c>
      <c r="G77" s="9">
        <v>2</v>
      </c>
      <c r="H77" s="9">
        <v>1</v>
      </c>
      <c r="I77" s="10">
        <v>1</v>
      </c>
      <c r="J77" s="10"/>
      <c r="K77" s="10"/>
      <c r="L77" s="10">
        <v>32</v>
      </c>
      <c r="M77" s="10">
        <v>16</v>
      </c>
      <c r="N77" s="10">
        <v>16</v>
      </c>
      <c r="O77" s="10"/>
      <c r="P77" s="10"/>
      <c r="Q77" s="51" t="s">
        <v>20</v>
      </c>
      <c r="R77" s="126"/>
    </row>
    <row r="78" spans="1:22" s="1" customFormat="1" ht="9.5" x14ac:dyDescent="0.25">
      <c r="A78" s="117"/>
      <c r="B78" s="118"/>
      <c r="C78" s="111"/>
      <c r="D78" s="10">
        <v>6</v>
      </c>
      <c r="E78" s="14" t="s">
        <v>163</v>
      </c>
      <c r="F78" s="10" t="s">
        <v>164</v>
      </c>
      <c r="G78" s="9">
        <v>1</v>
      </c>
      <c r="H78" s="9">
        <v>1</v>
      </c>
      <c r="I78" s="10"/>
      <c r="J78" s="10"/>
      <c r="K78" s="10"/>
      <c r="L78" s="10">
        <v>16</v>
      </c>
      <c r="M78" s="10">
        <v>16</v>
      </c>
      <c r="N78" s="10"/>
      <c r="O78" s="10"/>
      <c r="P78" s="10"/>
      <c r="Q78" s="51" t="s">
        <v>23</v>
      </c>
      <c r="R78" s="126"/>
    </row>
    <row r="79" spans="1:22" s="7" customFormat="1" ht="9.5" x14ac:dyDescent="0.25">
      <c r="A79" s="117"/>
      <c r="B79" s="118"/>
      <c r="C79" s="111"/>
      <c r="D79" s="10">
        <v>6</v>
      </c>
      <c r="E79" s="14" t="s">
        <v>165</v>
      </c>
      <c r="F79" s="10" t="s">
        <v>166</v>
      </c>
      <c r="G79" s="10">
        <v>2</v>
      </c>
      <c r="H79" s="10">
        <v>1</v>
      </c>
      <c r="I79" s="10">
        <v>1</v>
      </c>
      <c r="J79" s="10"/>
      <c r="K79" s="10"/>
      <c r="L79" s="10">
        <v>32</v>
      </c>
      <c r="M79" s="10">
        <v>16</v>
      </c>
      <c r="N79" s="10">
        <v>16</v>
      </c>
      <c r="O79" s="10"/>
      <c r="P79" s="10"/>
      <c r="Q79" s="51" t="s">
        <v>23</v>
      </c>
      <c r="R79" s="126"/>
    </row>
    <row r="80" spans="1:22" s="1" customFormat="1" ht="9.5" x14ac:dyDescent="0.25">
      <c r="A80" s="117"/>
      <c r="B80" s="118"/>
      <c r="C80" s="111"/>
      <c r="D80" s="9" t="s">
        <v>167</v>
      </c>
      <c r="E80" s="14" t="s">
        <v>168</v>
      </c>
      <c r="F80" s="9" t="s">
        <v>169</v>
      </c>
      <c r="G80" s="9">
        <v>1</v>
      </c>
      <c r="H80" s="9"/>
      <c r="I80" s="9"/>
      <c r="J80" s="9"/>
      <c r="K80" s="9">
        <v>1</v>
      </c>
      <c r="L80" s="9"/>
      <c r="M80" s="9"/>
      <c r="N80" s="9"/>
      <c r="O80" s="9"/>
      <c r="P80" s="10" t="s">
        <v>170</v>
      </c>
      <c r="Q80" s="52" t="s">
        <v>23</v>
      </c>
      <c r="R80" s="126"/>
    </row>
    <row r="81" spans="1:18" s="7" customFormat="1" ht="9.5" x14ac:dyDescent="0.25">
      <c r="A81" s="117"/>
      <c r="B81" s="118"/>
      <c r="C81" s="111"/>
      <c r="D81" s="10">
        <v>7</v>
      </c>
      <c r="E81" s="14" t="s">
        <v>171</v>
      </c>
      <c r="F81" s="9" t="s">
        <v>172</v>
      </c>
      <c r="G81" s="10">
        <v>1</v>
      </c>
      <c r="H81" s="10">
        <v>1</v>
      </c>
      <c r="I81" s="10"/>
      <c r="J81" s="10"/>
      <c r="K81" s="10"/>
      <c r="L81" s="10">
        <v>16</v>
      </c>
      <c r="M81" s="10">
        <v>16</v>
      </c>
      <c r="N81" s="10"/>
      <c r="O81" s="10"/>
      <c r="P81" s="10"/>
      <c r="Q81" s="51" t="s">
        <v>23</v>
      </c>
      <c r="R81" s="126"/>
    </row>
    <row r="82" spans="1:18" s="1" customFormat="1" ht="9.5" x14ac:dyDescent="0.25">
      <c r="A82" s="117"/>
      <c r="B82" s="118"/>
      <c r="C82" s="111"/>
      <c r="D82" s="10">
        <v>7</v>
      </c>
      <c r="E82" s="14" t="s">
        <v>173</v>
      </c>
      <c r="F82" s="9" t="s">
        <v>174</v>
      </c>
      <c r="G82" s="10">
        <v>1</v>
      </c>
      <c r="H82" s="10">
        <v>1</v>
      </c>
      <c r="I82" s="10"/>
      <c r="J82" s="10"/>
      <c r="K82" s="10"/>
      <c r="L82" s="10">
        <v>16</v>
      </c>
      <c r="M82" s="10">
        <v>16</v>
      </c>
      <c r="N82" s="10"/>
      <c r="O82" s="10"/>
      <c r="P82" s="10"/>
      <c r="Q82" s="51" t="s">
        <v>23</v>
      </c>
      <c r="R82" s="126"/>
    </row>
    <row r="83" spans="1:18" s="1" customFormat="1" ht="9.5" x14ac:dyDescent="0.25">
      <c r="A83" s="117"/>
      <c r="B83" s="118"/>
      <c r="C83" s="111"/>
      <c r="D83" s="10">
        <v>7</v>
      </c>
      <c r="E83" s="28" t="s">
        <v>175</v>
      </c>
      <c r="F83" s="10" t="s">
        <v>176</v>
      </c>
      <c r="G83" s="10">
        <v>2</v>
      </c>
      <c r="H83" s="10">
        <v>2</v>
      </c>
      <c r="I83" s="10"/>
      <c r="J83" s="10"/>
      <c r="K83" s="10"/>
      <c r="L83" s="10">
        <v>32</v>
      </c>
      <c r="M83" s="10">
        <v>32</v>
      </c>
      <c r="N83" s="10"/>
      <c r="O83" s="10"/>
      <c r="P83" s="10"/>
      <c r="Q83" s="51" t="s">
        <v>23</v>
      </c>
      <c r="R83" s="127"/>
    </row>
    <row r="84" spans="1:18" s="1" customFormat="1" ht="9.5" x14ac:dyDescent="0.25">
      <c r="A84" s="117"/>
      <c r="B84" s="118"/>
      <c r="C84" s="111"/>
      <c r="D84" s="25" t="s">
        <v>68</v>
      </c>
      <c r="E84" s="46" t="s">
        <v>177</v>
      </c>
      <c r="F84" s="26" t="s">
        <v>178</v>
      </c>
      <c r="G84" s="26">
        <v>2</v>
      </c>
      <c r="H84" s="26"/>
      <c r="I84" s="26">
        <v>2</v>
      </c>
      <c r="J84" s="26"/>
      <c r="K84" s="26"/>
      <c r="L84" s="26">
        <v>32</v>
      </c>
      <c r="M84" s="26"/>
      <c r="N84" s="26">
        <v>32</v>
      </c>
      <c r="O84" s="26"/>
      <c r="P84" s="26"/>
      <c r="Q84" s="27" t="s">
        <v>23</v>
      </c>
      <c r="R84" s="125" t="s">
        <v>179</v>
      </c>
    </row>
    <row r="85" spans="1:18" s="1" customFormat="1" ht="9.5" x14ac:dyDescent="0.25">
      <c r="A85" s="117"/>
      <c r="B85" s="118"/>
      <c r="C85" s="111"/>
      <c r="D85" s="25" t="s">
        <v>68</v>
      </c>
      <c r="E85" s="53" t="s">
        <v>180</v>
      </c>
      <c r="F85" s="26" t="s">
        <v>181</v>
      </c>
      <c r="G85" s="26">
        <v>1</v>
      </c>
      <c r="H85" s="26">
        <v>1</v>
      </c>
      <c r="I85" s="26"/>
      <c r="J85" s="26"/>
      <c r="K85" s="26"/>
      <c r="L85" s="26">
        <v>16</v>
      </c>
      <c r="M85" s="26">
        <v>16</v>
      </c>
      <c r="N85" s="26"/>
      <c r="O85" s="26"/>
      <c r="P85" s="26"/>
      <c r="Q85" s="27" t="s">
        <v>23</v>
      </c>
      <c r="R85" s="126"/>
    </row>
    <row r="86" spans="1:18" s="1" customFormat="1" ht="9.5" x14ac:dyDescent="0.25">
      <c r="A86" s="117"/>
      <c r="B86" s="118"/>
      <c r="C86" s="111"/>
      <c r="D86" s="25" t="s">
        <v>68</v>
      </c>
      <c r="E86" s="53" t="s">
        <v>182</v>
      </c>
      <c r="F86" s="26" t="s">
        <v>183</v>
      </c>
      <c r="G86" s="26">
        <v>2</v>
      </c>
      <c r="H86" s="26">
        <v>2</v>
      </c>
      <c r="I86" s="26"/>
      <c r="J86" s="26"/>
      <c r="K86" s="26"/>
      <c r="L86" s="26">
        <v>32</v>
      </c>
      <c r="M86" s="26">
        <v>32</v>
      </c>
      <c r="N86" s="26"/>
      <c r="O86" s="26"/>
      <c r="P86" s="26"/>
      <c r="Q86" s="27" t="s">
        <v>20</v>
      </c>
      <c r="R86" s="126"/>
    </row>
    <row r="87" spans="1:18" s="1" customFormat="1" ht="9.5" x14ac:dyDescent="0.25">
      <c r="A87" s="117"/>
      <c r="B87" s="118"/>
      <c r="C87" s="111"/>
      <c r="D87" s="25" t="s">
        <v>68</v>
      </c>
      <c r="E87" s="53" t="s">
        <v>184</v>
      </c>
      <c r="F87" s="26" t="s">
        <v>185</v>
      </c>
      <c r="G87" s="26">
        <v>1</v>
      </c>
      <c r="H87" s="26"/>
      <c r="I87" s="26"/>
      <c r="J87" s="26">
        <v>1</v>
      </c>
      <c r="K87" s="26"/>
      <c r="L87" s="26">
        <v>24</v>
      </c>
      <c r="M87" s="26"/>
      <c r="N87" s="26"/>
      <c r="O87" s="26">
        <v>24</v>
      </c>
      <c r="P87" s="26"/>
      <c r="Q87" s="27" t="s">
        <v>23</v>
      </c>
      <c r="R87" s="126"/>
    </row>
    <row r="88" spans="1:18" s="1" customFormat="1" ht="9.5" x14ac:dyDescent="0.25">
      <c r="A88" s="117"/>
      <c r="B88" s="118"/>
      <c r="C88" s="111"/>
      <c r="D88" s="25" t="s">
        <v>68</v>
      </c>
      <c r="E88" s="53" t="s">
        <v>186</v>
      </c>
      <c r="F88" s="26" t="s">
        <v>187</v>
      </c>
      <c r="G88" s="26">
        <v>1</v>
      </c>
      <c r="H88" s="26"/>
      <c r="I88" s="26"/>
      <c r="J88" s="26">
        <v>1</v>
      </c>
      <c r="K88" s="26"/>
      <c r="L88" s="26">
        <v>24</v>
      </c>
      <c r="M88" s="26"/>
      <c r="N88" s="26"/>
      <c r="O88" s="26">
        <v>24</v>
      </c>
      <c r="P88" s="26"/>
      <c r="Q88" s="27" t="s">
        <v>23</v>
      </c>
      <c r="R88" s="126"/>
    </row>
    <row r="89" spans="1:18" s="1" customFormat="1" ht="9.5" x14ac:dyDescent="0.15">
      <c r="A89" s="117"/>
      <c r="B89" s="118"/>
      <c r="C89" s="111"/>
      <c r="D89" s="25" t="s">
        <v>68</v>
      </c>
      <c r="E89" s="48" t="s">
        <v>188</v>
      </c>
      <c r="F89" s="26" t="s">
        <v>189</v>
      </c>
      <c r="G89" s="26">
        <v>1</v>
      </c>
      <c r="H89" s="26"/>
      <c r="I89" s="26"/>
      <c r="J89" s="26">
        <v>1</v>
      </c>
      <c r="K89" s="26"/>
      <c r="L89" s="26">
        <v>24</v>
      </c>
      <c r="M89" s="26"/>
      <c r="N89" s="26"/>
      <c r="O89" s="26">
        <v>24</v>
      </c>
      <c r="P89" s="26"/>
      <c r="Q89" s="27" t="s">
        <v>23</v>
      </c>
      <c r="R89" s="126"/>
    </row>
    <row r="90" spans="1:18" s="1" customFormat="1" ht="9.5" x14ac:dyDescent="0.15">
      <c r="A90" s="117"/>
      <c r="B90" s="118"/>
      <c r="C90" s="111"/>
      <c r="D90" s="25" t="s">
        <v>68</v>
      </c>
      <c r="E90" s="48" t="s">
        <v>190</v>
      </c>
      <c r="F90" s="26" t="s">
        <v>191</v>
      </c>
      <c r="G90" s="26">
        <v>1</v>
      </c>
      <c r="H90" s="26"/>
      <c r="I90" s="26"/>
      <c r="J90" s="26">
        <v>1</v>
      </c>
      <c r="K90" s="26"/>
      <c r="L90" s="26">
        <v>24</v>
      </c>
      <c r="M90" s="26"/>
      <c r="N90" s="26"/>
      <c r="O90" s="26">
        <v>24</v>
      </c>
      <c r="P90" s="26"/>
      <c r="Q90" s="27" t="s">
        <v>23</v>
      </c>
      <c r="R90" s="126"/>
    </row>
    <row r="91" spans="1:18" s="1" customFormat="1" ht="9.5" x14ac:dyDescent="0.25">
      <c r="A91" s="117"/>
      <c r="B91" s="118"/>
      <c r="C91" s="111"/>
      <c r="D91" s="25" t="s">
        <v>68</v>
      </c>
      <c r="E91" s="53" t="s">
        <v>192</v>
      </c>
      <c r="F91" s="26" t="s">
        <v>193</v>
      </c>
      <c r="G91" s="26">
        <v>1</v>
      </c>
      <c r="H91" s="26"/>
      <c r="I91" s="26"/>
      <c r="J91" s="26">
        <v>1</v>
      </c>
      <c r="K91" s="26"/>
      <c r="L91" s="26">
        <v>24</v>
      </c>
      <c r="M91" s="26"/>
      <c r="N91" s="26"/>
      <c r="O91" s="26">
        <v>24</v>
      </c>
      <c r="P91" s="26"/>
      <c r="Q91" s="27" t="s">
        <v>23</v>
      </c>
      <c r="R91" s="126"/>
    </row>
    <row r="92" spans="1:18" s="1" customFormat="1" ht="9.5" x14ac:dyDescent="0.25">
      <c r="A92" s="117"/>
      <c r="B92" s="118"/>
      <c r="C92" s="111"/>
      <c r="D92" s="25" t="s">
        <v>68</v>
      </c>
      <c r="E92" s="53" t="s">
        <v>194</v>
      </c>
      <c r="F92" s="26" t="s">
        <v>195</v>
      </c>
      <c r="G92" s="26">
        <v>1</v>
      </c>
      <c r="H92" s="26"/>
      <c r="I92" s="26"/>
      <c r="J92" s="26">
        <v>1</v>
      </c>
      <c r="K92" s="26"/>
      <c r="L92" s="26">
        <v>24</v>
      </c>
      <c r="M92" s="26"/>
      <c r="N92" s="26"/>
      <c r="O92" s="26">
        <v>24</v>
      </c>
      <c r="P92" s="26"/>
      <c r="Q92" s="27" t="s">
        <v>23</v>
      </c>
      <c r="R92" s="126"/>
    </row>
    <row r="93" spans="1:18" s="1" customFormat="1" ht="9.5" x14ac:dyDescent="0.25">
      <c r="A93" s="117"/>
      <c r="B93" s="118"/>
      <c r="C93" s="111"/>
      <c r="D93" s="25" t="s">
        <v>71</v>
      </c>
      <c r="E93" s="53" t="s">
        <v>196</v>
      </c>
      <c r="F93" s="26" t="s">
        <v>197</v>
      </c>
      <c r="G93" s="26">
        <v>2</v>
      </c>
      <c r="H93" s="26">
        <v>1</v>
      </c>
      <c r="I93" s="26">
        <v>1</v>
      </c>
      <c r="J93" s="26"/>
      <c r="K93" s="26"/>
      <c r="L93" s="26">
        <v>32</v>
      </c>
      <c r="M93" s="26">
        <v>16</v>
      </c>
      <c r="N93" s="26">
        <v>16</v>
      </c>
      <c r="O93" s="26"/>
      <c r="P93" s="26"/>
      <c r="Q93" s="27" t="s">
        <v>23</v>
      </c>
      <c r="R93" s="126"/>
    </row>
    <row r="94" spans="1:18" s="1" customFormat="1" ht="9.5" x14ac:dyDescent="0.25">
      <c r="A94" s="117"/>
      <c r="B94" s="118"/>
      <c r="C94" s="111"/>
      <c r="D94" s="25" t="s">
        <v>71</v>
      </c>
      <c r="E94" s="53" t="s">
        <v>198</v>
      </c>
      <c r="F94" s="26" t="s">
        <v>199</v>
      </c>
      <c r="G94" s="26">
        <v>2</v>
      </c>
      <c r="H94" s="26">
        <v>2</v>
      </c>
      <c r="I94" s="26"/>
      <c r="J94" s="26"/>
      <c r="K94" s="26"/>
      <c r="L94" s="26">
        <v>32</v>
      </c>
      <c r="M94" s="26">
        <v>32</v>
      </c>
      <c r="N94" s="26"/>
      <c r="O94" s="26"/>
      <c r="P94" s="26"/>
      <c r="Q94" s="27" t="s">
        <v>20</v>
      </c>
      <c r="R94" s="126"/>
    </row>
    <row r="95" spans="1:18" s="1" customFormat="1" ht="9.5" x14ac:dyDescent="0.25">
      <c r="A95" s="117"/>
      <c r="B95" s="118"/>
      <c r="C95" s="111"/>
      <c r="D95" s="25" t="s">
        <v>71</v>
      </c>
      <c r="E95" s="53" t="s">
        <v>200</v>
      </c>
      <c r="F95" s="26" t="s">
        <v>201</v>
      </c>
      <c r="G95" s="26">
        <v>1</v>
      </c>
      <c r="H95" s="26"/>
      <c r="I95" s="26"/>
      <c r="J95" s="26">
        <v>1</v>
      </c>
      <c r="K95" s="26"/>
      <c r="L95" s="26">
        <v>24</v>
      </c>
      <c r="M95" s="26"/>
      <c r="N95" s="26"/>
      <c r="O95" s="26">
        <v>24</v>
      </c>
      <c r="P95" s="26"/>
      <c r="Q95" s="27" t="s">
        <v>23</v>
      </c>
      <c r="R95" s="126"/>
    </row>
    <row r="96" spans="1:18" s="1" customFormat="1" ht="9.5" x14ac:dyDescent="0.25">
      <c r="A96" s="117"/>
      <c r="B96" s="118"/>
      <c r="C96" s="111"/>
      <c r="D96" s="25" t="s">
        <v>71</v>
      </c>
      <c r="E96" s="53" t="s">
        <v>202</v>
      </c>
      <c r="F96" s="26" t="s">
        <v>203</v>
      </c>
      <c r="G96" s="26">
        <v>1</v>
      </c>
      <c r="H96" s="26">
        <v>1</v>
      </c>
      <c r="I96" s="26"/>
      <c r="J96" s="26"/>
      <c r="K96" s="26"/>
      <c r="L96" s="26">
        <v>16</v>
      </c>
      <c r="M96" s="26">
        <v>16</v>
      </c>
      <c r="N96" s="26"/>
      <c r="O96" s="26"/>
      <c r="P96" s="26"/>
      <c r="Q96" s="27" t="s">
        <v>23</v>
      </c>
      <c r="R96" s="126"/>
    </row>
    <row r="97" spans="1:20" s="1" customFormat="1" ht="9.5" x14ac:dyDescent="0.25">
      <c r="A97" s="117"/>
      <c r="B97" s="118"/>
      <c r="C97" s="111"/>
      <c r="D97" s="25" t="s">
        <v>71</v>
      </c>
      <c r="E97" s="53" t="s">
        <v>204</v>
      </c>
      <c r="F97" s="26" t="s">
        <v>205</v>
      </c>
      <c r="G97" s="26">
        <v>2</v>
      </c>
      <c r="H97" s="26">
        <v>1</v>
      </c>
      <c r="I97" s="26">
        <v>1</v>
      </c>
      <c r="J97" s="26"/>
      <c r="K97" s="26"/>
      <c r="L97" s="26">
        <v>32</v>
      </c>
      <c r="M97" s="26">
        <v>16</v>
      </c>
      <c r="N97" s="26">
        <v>16</v>
      </c>
      <c r="O97" s="26"/>
      <c r="P97" s="26"/>
      <c r="Q97" s="27" t="s">
        <v>23</v>
      </c>
      <c r="R97" s="126"/>
    </row>
    <row r="98" spans="1:20" s="1" customFormat="1" ht="9.5" x14ac:dyDescent="0.25">
      <c r="A98" s="117"/>
      <c r="B98" s="118"/>
      <c r="C98" s="111"/>
      <c r="D98" s="25" t="s">
        <v>71</v>
      </c>
      <c r="E98" s="53" t="s">
        <v>206</v>
      </c>
      <c r="F98" s="26" t="s">
        <v>207</v>
      </c>
      <c r="G98" s="26">
        <v>1</v>
      </c>
      <c r="H98" s="26"/>
      <c r="I98" s="26"/>
      <c r="J98" s="26">
        <v>1</v>
      </c>
      <c r="K98" s="26"/>
      <c r="L98" s="26">
        <v>24</v>
      </c>
      <c r="M98" s="26"/>
      <c r="N98" s="26"/>
      <c r="O98" s="26">
        <v>24</v>
      </c>
      <c r="P98" s="26"/>
      <c r="Q98" s="27" t="s">
        <v>23</v>
      </c>
      <c r="R98" s="126"/>
    </row>
    <row r="99" spans="1:20" s="1" customFormat="1" ht="9.5" x14ac:dyDescent="0.15">
      <c r="A99" s="117"/>
      <c r="B99" s="118"/>
      <c r="C99" s="111"/>
      <c r="D99" s="25" t="s">
        <v>71</v>
      </c>
      <c r="E99" s="48" t="s">
        <v>208</v>
      </c>
      <c r="F99" s="26" t="s">
        <v>209</v>
      </c>
      <c r="G99" s="26">
        <v>1</v>
      </c>
      <c r="H99" s="26"/>
      <c r="I99" s="26"/>
      <c r="J99" s="26">
        <v>1</v>
      </c>
      <c r="K99" s="26"/>
      <c r="L99" s="26">
        <v>24</v>
      </c>
      <c r="M99" s="26"/>
      <c r="N99" s="26"/>
      <c r="O99" s="26">
        <v>24</v>
      </c>
      <c r="P99" s="26"/>
      <c r="Q99" s="27" t="s">
        <v>23</v>
      </c>
      <c r="R99" s="126"/>
    </row>
    <row r="100" spans="1:20" s="1" customFormat="1" ht="9.5" x14ac:dyDescent="0.15">
      <c r="A100" s="117"/>
      <c r="B100" s="118"/>
      <c r="C100" s="111"/>
      <c r="D100" s="25" t="s">
        <v>167</v>
      </c>
      <c r="E100" s="54" t="s">
        <v>210</v>
      </c>
      <c r="F100" s="26" t="s">
        <v>211</v>
      </c>
      <c r="G100" s="26">
        <v>1</v>
      </c>
      <c r="H100" s="26"/>
      <c r="I100" s="26"/>
      <c r="J100" s="26"/>
      <c r="K100" s="26">
        <v>1</v>
      </c>
      <c r="L100" s="26"/>
      <c r="M100" s="26"/>
      <c r="N100" s="26"/>
      <c r="O100" s="26"/>
      <c r="P100" s="26" t="s">
        <v>170</v>
      </c>
      <c r="Q100" s="27" t="s">
        <v>23</v>
      </c>
      <c r="R100" s="126"/>
    </row>
    <row r="101" spans="1:20" s="1" customFormat="1" ht="9.5" x14ac:dyDescent="0.15">
      <c r="A101" s="117"/>
      <c r="B101" s="118"/>
      <c r="C101" s="111"/>
      <c r="D101" s="25" t="s">
        <v>212</v>
      </c>
      <c r="E101" s="48" t="s">
        <v>213</v>
      </c>
      <c r="F101" s="26" t="s">
        <v>214</v>
      </c>
      <c r="G101" s="26">
        <v>2</v>
      </c>
      <c r="H101" s="26">
        <v>2</v>
      </c>
      <c r="I101" s="26"/>
      <c r="J101" s="26"/>
      <c r="K101" s="26"/>
      <c r="L101" s="26">
        <v>32</v>
      </c>
      <c r="M101" s="26">
        <v>32</v>
      </c>
      <c r="N101" s="26"/>
      <c r="O101" s="26"/>
      <c r="P101" s="26"/>
      <c r="Q101" s="27" t="s">
        <v>23</v>
      </c>
      <c r="R101" s="126"/>
    </row>
    <row r="102" spans="1:20" s="1" customFormat="1" ht="9.5" x14ac:dyDescent="0.25">
      <c r="A102" s="117"/>
      <c r="B102" s="118"/>
      <c r="C102" s="111"/>
      <c r="D102" s="25" t="s">
        <v>212</v>
      </c>
      <c r="E102" s="28" t="s">
        <v>215</v>
      </c>
      <c r="F102" s="26" t="s">
        <v>216</v>
      </c>
      <c r="G102" s="26">
        <v>2</v>
      </c>
      <c r="H102" s="26">
        <v>2</v>
      </c>
      <c r="I102" s="26"/>
      <c r="J102" s="26"/>
      <c r="K102" s="26"/>
      <c r="L102" s="26">
        <v>32</v>
      </c>
      <c r="M102" s="26">
        <v>32</v>
      </c>
      <c r="N102" s="26"/>
      <c r="O102" s="26"/>
      <c r="P102" s="26"/>
      <c r="Q102" s="27" t="s">
        <v>23</v>
      </c>
      <c r="R102" s="127"/>
    </row>
    <row r="103" spans="1:20" s="1" customFormat="1" ht="9.5" x14ac:dyDescent="0.25">
      <c r="A103" s="117"/>
      <c r="B103" s="118"/>
      <c r="C103" s="98" t="s">
        <v>217</v>
      </c>
      <c r="D103" s="98"/>
      <c r="E103" s="98"/>
      <c r="F103" s="98"/>
      <c r="G103" s="33">
        <f t="shared" ref="G103:P103" si="11">SUM(G67:G83)</f>
        <v>26</v>
      </c>
      <c r="H103" s="33">
        <f t="shared" si="11"/>
        <v>20</v>
      </c>
      <c r="I103" s="33">
        <f t="shared" si="11"/>
        <v>4</v>
      </c>
      <c r="J103" s="33">
        <f t="shared" si="11"/>
        <v>1</v>
      </c>
      <c r="K103" s="33">
        <f t="shared" si="11"/>
        <v>1</v>
      </c>
      <c r="L103" s="33">
        <f t="shared" si="11"/>
        <v>408</v>
      </c>
      <c r="M103" s="33">
        <f t="shared" si="11"/>
        <v>320</v>
      </c>
      <c r="N103" s="33">
        <f t="shared" si="11"/>
        <v>64</v>
      </c>
      <c r="O103" s="33">
        <f t="shared" si="11"/>
        <v>24</v>
      </c>
      <c r="P103" s="33">
        <f t="shared" si="11"/>
        <v>0</v>
      </c>
      <c r="Q103" s="33"/>
      <c r="R103" s="55"/>
    </row>
    <row r="104" spans="1:20" s="1" customFormat="1" ht="9.5" x14ac:dyDescent="0.25">
      <c r="A104" s="119"/>
      <c r="B104" s="120"/>
      <c r="C104" s="98" t="s">
        <v>218</v>
      </c>
      <c r="D104" s="98"/>
      <c r="E104" s="98"/>
      <c r="F104" s="98"/>
      <c r="G104" s="33">
        <f>G102+G101+G100+G99+G98+G97+G96+G95+G94+G93+G92+G91+G90+G89+G88+G87+G86+G85+G84</f>
        <v>26</v>
      </c>
      <c r="H104" s="33">
        <f t="shared" ref="H104:O104" si="12">H102+H101+H100+H99+H98+H97+H96+H95+H94+H93+H92+H91+H90+H89+H88+H87+H86+H85+H84</f>
        <v>12</v>
      </c>
      <c r="I104" s="33">
        <f t="shared" si="12"/>
        <v>4</v>
      </c>
      <c r="J104" s="33">
        <f t="shared" si="12"/>
        <v>9</v>
      </c>
      <c r="K104" s="33">
        <f t="shared" si="12"/>
        <v>1</v>
      </c>
      <c r="L104" s="33">
        <f t="shared" si="12"/>
        <v>472</v>
      </c>
      <c r="M104" s="33">
        <f t="shared" si="12"/>
        <v>192</v>
      </c>
      <c r="N104" s="33">
        <f t="shared" si="12"/>
        <v>64</v>
      </c>
      <c r="O104" s="33">
        <f t="shared" si="12"/>
        <v>216</v>
      </c>
      <c r="P104" s="33"/>
      <c r="Q104" s="33"/>
      <c r="R104" s="55"/>
    </row>
    <row r="105" spans="1:20" s="1" customFormat="1" ht="9.5" x14ac:dyDescent="0.25">
      <c r="A105" s="95" t="s">
        <v>219</v>
      </c>
      <c r="B105" s="95"/>
      <c r="C105" s="112" t="s">
        <v>220</v>
      </c>
      <c r="D105" s="33">
        <v>5</v>
      </c>
      <c r="E105" s="56" t="s">
        <v>221</v>
      </c>
      <c r="F105" s="33" t="s">
        <v>197</v>
      </c>
      <c r="G105" s="33">
        <v>2</v>
      </c>
      <c r="H105" s="33"/>
      <c r="I105" s="33"/>
      <c r="J105" s="33">
        <v>2</v>
      </c>
      <c r="K105" s="33"/>
      <c r="L105" s="33">
        <v>48</v>
      </c>
      <c r="M105" s="33"/>
      <c r="N105" s="33"/>
      <c r="O105" s="33">
        <v>48</v>
      </c>
      <c r="P105" s="33"/>
      <c r="Q105" s="33" t="s">
        <v>23</v>
      </c>
      <c r="R105" s="98" t="s">
        <v>222</v>
      </c>
    </row>
    <row r="106" spans="1:20" s="1" customFormat="1" ht="9.5" x14ac:dyDescent="0.25">
      <c r="A106" s="95"/>
      <c r="B106" s="95"/>
      <c r="C106" s="113"/>
      <c r="D106" s="33">
        <v>5</v>
      </c>
      <c r="E106" s="38" t="s">
        <v>223</v>
      </c>
      <c r="F106" s="30" t="s">
        <v>224</v>
      </c>
      <c r="G106" s="30">
        <v>2</v>
      </c>
      <c r="H106" s="33"/>
      <c r="I106" s="30"/>
      <c r="J106" s="30">
        <v>2</v>
      </c>
      <c r="K106" s="30"/>
      <c r="L106" s="30">
        <v>48</v>
      </c>
      <c r="M106" s="30"/>
      <c r="N106" s="30"/>
      <c r="O106" s="30">
        <v>48</v>
      </c>
      <c r="P106" s="33"/>
      <c r="Q106" s="30" t="s">
        <v>23</v>
      </c>
      <c r="R106" s="98"/>
    </row>
    <row r="107" spans="1:20" s="1" customFormat="1" ht="9.5" x14ac:dyDescent="0.25">
      <c r="A107" s="95"/>
      <c r="B107" s="95"/>
      <c r="C107" s="113"/>
      <c r="D107" s="33">
        <v>6</v>
      </c>
      <c r="E107" s="35" t="s">
        <v>225</v>
      </c>
      <c r="F107" s="30" t="s">
        <v>226</v>
      </c>
      <c r="G107" s="30">
        <v>2</v>
      </c>
      <c r="H107" s="30">
        <v>1</v>
      </c>
      <c r="I107" s="30">
        <v>1</v>
      </c>
      <c r="J107" s="30"/>
      <c r="K107" s="30"/>
      <c r="L107" s="30">
        <v>32</v>
      </c>
      <c r="M107" s="30">
        <v>16</v>
      </c>
      <c r="N107" s="30">
        <v>16</v>
      </c>
      <c r="O107" s="38"/>
      <c r="P107" s="38"/>
      <c r="Q107" s="33" t="s">
        <v>20</v>
      </c>
      <c r="R107" s="98" t="s">
        <v>222</v>
      </c>
    </row>
    <row r="108" spans="1:20" s="1" customFormat="1" ht="9.5" x14ac:dyDescent="0.25">
      <c r="A108" s="95"/>
      <c r="B108" s="95"/>
      <c r="C108" s="113"/>
      <c r="D108" s="33">
        <v>6</v>
      </c>
      <c r="E108" s="35" t="s">
        <v>227</v>
      </c>
      <c r="F108" s="33" t="s">
        <v>228</v>
      </c>
      <c r="G108" s="30">
        <v>2</v>
      </c>
      <c r="H108" s="30">
        <v>1</v>
      </c>
      <c r="I108" s="33"/>
      <c r="J108" s="33">
        <v>1</v>
      </c>
      <c r="K108" s="33"/>
      <c r="L108" s="33">
        <v>40</v>
      </c>
      <c r="M108" s="33">
        <v>16</v>
      </c>
      <c r="N108" s="33"/>
      <c r="O108" s="33">
        <v>24</v>
      </c>
      <c r="P108" s="33"/>
      <c r="Q108" s="33" t="s">
        <v>23</v>
      </c>
      <c r="R108" s="98"/>
    </row>
    <row r="109" spans="1:20" s="1" customFormat="1" ht="9.5" x14ac:dyDescent="0.25">
      <c r="A109" s="95"/>
      <c r="B109" s="95"/>
      <c r="C109" s="113"/>
      <c r="D109" s="33">
        <v>7</v>
      </c>
      <c r="E109" s="35" t="s">
        <v>229</v>
      </c>
      <c r="F109" s="29" t="s">
        <v>285</v>
      </c>
      <c r="G109" s="30">
        <v>1</v>
      </c>
      <c r="H109" s="30">
        <v>1</v>
      </c>
      <c r="I109" s="33"/>
      <c r="J109" s="33"/>
      <c r="K109" s="33"/>
      <c r="L109" s="33">
        <v>16</v>
      </c>
      <c r="M109" s="33">
        <v>16</v>
      </c>
      <c r="N109" s="33"/>
      <c r="O109" s="33"/>
      <c r="P109" s="33"/>
      <c r="Q109" s="33" t="s">
        <v>23</v>
      </c>
      <c r="R109" s="98" t="s">
        <v>230</v>
      </c>
      <c r="S109" s="7" t="s">
        <v>286</v>
      </c>
      <c r="T109" s="7" t="s">
        <v>287</v>
      </c>
    </row>
    <row r="110" spans="1:20" s="1" customFormat="1" ht="9.5" x14ac:dyDescent="0.25">
      <c r="A110" s="95"/>
      <c r="B110" s="95"/>
      <c r="C110" s="113"/>
      <c r="D110" s="33">
        <v>7</v>
      </c>
      <c r="E110" s="35" t="s">
        <v>231</v>
      </c>
      <c r="F110" s="30" t="s">
        <v>232</v>
      </c>
      <c r="G110" s="33">
        <v>1</v>
      </c>
      <c r="H110" s="33">
        <v>1</v>
      </c>
      <c r="I110" s="33"/>
      <c r="J110" s="33"/>
      <c r="K110" s="33"/>
      <c r="L110" s="33">
        <v>16</v>
      </c>
      <c r="M110" s="33">
        <v>16</v>
      </c>
      <c r="N110" s="33"/>
      <c r="O110" s="33"/>
      <c r="P110" s="33"/>
      <c r="Q110" s="33" t="s">
        <v>23</v>
      </c>
      <c r="R110" s="98"/>
    </row>
    <row r="111" spans="1:20" s="1" customFormat="1" ht="9.5" x14ac:dyDescent="0.25">
      <c r="A111" s="95"/>
      <c r="B111" s="95"/>
      <c r="C111" s="113"/>
      <c r="D111" s="57" t="s">
        <v>68</v>
      </c>
      <c r="E111" s="56" t="s">
        <v>233</v>
      </c>
      <c r="F111" s="58" t="s">
        <v>234</v>
      </c>
      <c r="G111" s="58">
        <v>2</v>
      </c>
      <c r="H111" s="58">
        <v>1.5</v>
      </c>
      <c r="I111" s="58">
        <v>0.5</v>
      </c>
      <c r="J111" s="58"/>
      <c r="K111" s="58"/>
      <c r="L111" s="58">
        <v>32</v>
      </c>
      <c r="M111" s="58">
        <v>24</v>
      </c>
      <c r="N111" s="58">
        <v>8</v>
      </c>
      <c r="O111" s="58"/>
      <c r="P111" s="58"/>
      <c r="Q111" s="59" t="s">
        <v>23</v>
      </c>
      <c r="R111" s="134" t="s">
        <v>235</v>
      </c>
    </row>
    <row r="112" spans="1:20" s="1" customFormat="1" ht="9.5" x14ac:dyDescent="0.25">
      <c r="A112" s="95"/>
      <c r="B112" s="95"/>
      <c r="C112" s="113"/>
      <c r="D112" s="60">
        <v>5</v>
      </c>
      <c r="E112" s="35" t="s">
        <v>236</v>
      </c>
      <c r="F112" s="43" t="s">
        <v>237</v>
      </c>
      <c r="G112" s="61">
        <v>2</v>
      </c>
      <c r="H112" s="60">
        <v>1.5</v>
      </c>
      <c r="I112" s="61">
        <v>0.5</v>
      </c>
      <c r="J112" s="61"/>
      <c r="K112" s="61"/>
      <c r="L112" s="61">
        <v>32</v>
      </c>
      <c r="M112" s="61">
        <v>24</v>
      </c>
      <c r="N112" s="61">
        <v>8</v>
      </c>
      <c r="O112" s="61"/>
      <c r="P112" s="60"/>
      <c r="Q112" s="62" t="s">
        <v>23</v>
      </c>
      <c r="R112" s="134"/>
    </row>
    <row r="113" spans="1:18" s="1" customFormat="1" ht="9.5" x14ac:dyDescent="0.15">
      <c r="A113" s="95"/>
      <c r="B113" s="95"/>
      <c r="C113" s="113"/>
      <c r="D113" s="57" t="s">
        <v>71</v>
      </c>
      <c r="E113" s="63" t="s">
        <v>238</v>
      </c>
      <c r="F113" s="58" t="s">
        <v>176</v>
      </c>
      <c r="G113" s="58">
        <v>2</v>
      </c>
      <c r="H113" s="58">
        <v>2</v>
      </c>
      <c r="I113" s="58"/>
      <c r="J113" s="58"/>
      <c r="K113" s="58"/>
      <c r="L113" s="58">
        <v>32</v>
      </c>
      <c r="M113" s="58">
        <v>32</v>
      </c>
      <c r="N113" s="58"/>
      <c r="O113" s="58"/>
      <c r="P113" s="58"/>
      <c r="Q113" s="59" t="s">
        <v>23</v>
      </c>
      <c r="R113" s="134" t="s">
        <v>235</v>
      </c>
    </row>
    <row r="114" spans="1:18" s="1" customFormat="1" ht="9.5" x14ac:dyDescent="0.25">
      <c r="A114" s="95"/>
      <c r="B114" s="95"/>
      <c r="C114" s="113"/>
      <c r="D114" s="60">
        <v>6</v>
      </c>
      <c r="E114" s="35" t="s">
        <v>239</v>
      </c>
      <c r="F114" s="43" t="s">
        <v>240</v>
      </c>
      <c r="G114" s="58">
        <v>2</v>
      </c>
      <c r="H114" s="58">
        <v>2</v>
      </c>
      <c r="I114" s="58"/>
      <c r="J114" s="58"/>
      <c r="K114" s="58"/>
      <c r="L114" s="58">
        <v>32</v>
      </c>
      <c r="M114" s="58">
        <v>32</v>
      </c>
      <c r="N114" s="58"/>
      <c r="O114" s="58"/>
      <c r="P114" s="58"/>
      <c r="Q114" s="64" t="s">
        <v>23</v>
      </c>
      <c r="R114" s="134"/>
    </row>
    <row r="115" spans="1:18" s="1" customFormat="1" ht="9.5" x14ac:dyDescent="0.25">
      <c r="A115" s="95"/>
      <c r="B115" s="95"/>
      <c r="C115" s="113"/>
      <c r="D115" s="57">
        <v>7</v>
      </c>
      <c r="E115" s="35" t="s">
        <v>241</v>
      </c>
      <c r="F115" s="58" t="s">
        <v>242</v>
      </c>
      <c r="G115" s="58">
        <v>1</v>
      </c>
      <c r="H115" s="58"/>
      <c r="I115" s="58"/>
      <c r="J115" s="58">
        <v>1</v>
      </c>
      <c r="K115" s="58"/>
      <c r="L115" s="58">
        <v>24</v>
      </c>
      <c r="M115" s="58"/>
      <c r="N115" s="58"/>
      <c r="O115" s="58">
        <v>24</v>
      </c>
      <c r="P115" s="58"/>
      <c r="Q115" s="59" t="s">
        <v>23</v>
      </c>
      <c r="R115" s="134" t="s">
        <v>243</v>
      </c>
    </row>
    <row r="116" spans="1:18" s="1" customFormat="1" ht="9.5" x14ac:dyDescent="0.25">
      <c r="A116" s="95"/>
      <c r="B116" s="95"/>
      <c r="C116" s="114"/>
      <c r="D116" s="60">
        <v>7</v>
      </c>
      <c r="E116" s="38" t="s">
        <v>244</v>
      </c>
      <c r="F116" s="43" t="s">
        <v>245</v>
      </c>
      <c r="G116" s="58">
        <v>1</v>
      </c>
      <c r="H116" s="58"/>
      <c r="I116" s="58"/>
      <c r="J116" s="58">
        <v>1</v>
      </c>
      <c r="K116" s="58"/>
      <c r="L116" s="58">
        <v>24</v>
      </c>
      <c r="M116" s="58"/>
      <c r="N116" s="58"/>
      <c r="O116" s="58">
        <v>24</v>
      </c>
      <c r="P116" s="58"/>
      <c r="Q116" s="64" t="s">
        <v>23</v>
      </c>
      <c r="R116" s="134"/>
    </row>
    <row r="117" spans="1:18" s="1" customFormat="1" ht="9.5" x14ac:dyDescent="0.25">
      <c r="A117" s="95"/>
      <c r="B117" s="95"/>
      <c r="C117" s="101" t="s">
        <v>217</v>
      </c>
      <c r="D117" s="102"/>
      <c r="E117" s="102"/>
      <c r="F117" s="103"/>
      <c r="G117" s="33">
        <f t="shared" ref="G117:P117" si="13">G105+G107+G109</f>
        <v>5</v>
      </c>
      <c r="H117" s="33">
        <f t="shared" si="13"/>
        <v>2</v>
      </c>
      <c r="I117" s="33">
        <f t="shared" si="13"/>
        <v>1</v>
      </c>
      <c r="J117" s="33">
        <f t="shared" si="13"/>
        <v>2</v>
      </c>
      <c r="K117" s="33">
        <f t="shared" si="13"/>
        <v>0</v>
      </c>
      <c r="L117" s="33">
        <f t="shared" si="13"/>
        <v>96</v>
      </c>
      <c r="M117" s="33">
        <f t="shared" si="13"/>
        <v>32</v>
      </c>
      <c r="N117" s="33">
        <f t="shared" si="13"/>
        <v>16</v>
      </c>
      <c r="O117" s="33">
        <f t="shared" si="13"/>
        <v>48</v>
      </c>
      <c r="P117" s="33">
        <f t="shared" si="13"/>
        <v>0</v>
      </c>
      <c r="Q117" s="33"/>
      <c r="R117" s="33"/>
    </row>
    <row r="118" spans="1:18" s="1" customFormat="1" ht="9.5" x14ac:dyDescent="0.25">
      <c r="A118" s="95"/>
      <c r="B118" s="95"/>
      <c r="C118" s="131" t="s">
        <v>246</v>
      </c>
      <c r="D118" s="132"/>
      <c r="E118" s="132"/>
      <c r="F118" s="133"/>
      <c r="G118" s="60">
        <f>G112+G114+G116</f>
        <v>5</v>
      </c>
      <c r="H118" s="60">
        <f t="shared" ref="H118:P118" si="14">H112+H114+H116</f>
        <v>3.5</v>
      </c>
      <c r="I118" s="60">
        <f t="shared" si="14"/>
        <v>0.5</v>
      </c>
      <c r="J118" s="60">
        <f t="shared" si="14"/>
        <v>1</v>
      </c>
      <c r="K118" s="60">
        <f t="shared" si="14"/>
        <v>0</v>
      </c>
      <c r="L118" s="60">
        <f t="shared" si="14"/>
        <v>88</v>
      </c>
      <c r="M118" s="60">
        <f t="shared" si="14"/>
        <v>56</v>
      </c>
      <c r="N118" s="60">
        <f t="shared" si="14"/>
        <v>8</v>
      </c>
      <c r="O118" s="60">
        <f t="shared" si="14"/>
        <v>24</v>
      </c>
      <c r="P118" s="60">
        <f t="shared" si="14"/>
        <v>0</v>
      </c>
      <c r="Q118" s="65"/>
      <c r="R118" s="60" t="s">
        <v>93</v>
      </c>
    </row>
    <row r="119" spans="1:18" s="1" customFormat="1" ht="9.5" x14ac:dyDescent="0.25">
      <c r="A119" s="98" t="s">
        <v>247</v>
      </c>
      <c r="B119" s="98"/>
      <c r="C119" s="128" t="s">
        <v>17</v>
      </c>
      <c r="D119" s="34">
        <v>1</v>
      </c>
      <c r="E119" s="35" t="s">
        <v>248</v>
      </c>
      <c r="F119" s="33" t="s">
        <v>249</v>
      </c>
      <c r="G119" s="33">
        <v>2</v>
      </c>
      <c r="H119" s="33"/>
      <c r="I119" s="33"/>
      <c r="J119" s="33"/>
      <c r="K119" s="33">
        <v>2</v>
      </c>
      <c r="L119" s="33"/>
      <c r="M119" s="33"/>
      <c r="N119" s="33"/>
      <c r="O119" s="33"/>
      <c r="P119" s="33" t="s">
        <v>250</v>
      </c>
      <c r="Q119" s="33" t="s">
        <v>23</v>
      </c>
      <c r="R119" s="33"/>
    </row>
    <row r="120" spans="1:18" s="1" customFormat="1" ht="9.5" x14ac:dyDescent="0.25">
      <c r="A120" s="98"/>
      <c r="B120" s="98"/>
      <c r="C120" s="129"/>
      <c r="D120" s="34">
        <v>1</v>
      </c>
      <c r="E120" s="35" t="s">
        <v>251</v>
      </c>
      <c r="F120" s="33" t="s">
        <v>252</v>
      </c>
      <c r="G120" s="33">
        <v>1</v>
      </c>
      <c r="H120" s="33"/>
      <c r="I120" s="33"/>
      <c r="J120" s="33"/>
      <c r="K120" s="33">
        <v>1</v>
      </c>
      <c r="L120" s="33"/>
      <c r="M120" s="33"/>
      <c r="N120" s="33"/>
      <c r="O120" s="33"/>
      <c r="P120" s="33" t="s">
        <v>170</v>
      </c>
      <c r="Q120" s="33" t="s">
        <v>23</v>
      </c>
      <c r="R120" s="33"/>
    </row>
    <row r="121" spans="1:18" s="1" customFormat="1" ht="9.5" x14ac:dyDescent="0.25">
      <c r="A121" s="98"/>
      <c r="B121" s="98"/>
      <c r="C121" s="129"/>
      <c r="D121" s="34" t="s">
        <v>253</v>
      </c>
      <c r="E121" s="35"/>
      <c r="F121" s="33" t="s">
        <v>254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 t="s">
        <v>250</v>
      </c>
      <c r="Q121" s="33" t="s">
        <v>23</v>
      </c>
      <c r="R121" s="33"/>
    </row>
    <row r="122" spans="1:18" s="1" customFormat="1" ht="9.5" x14ac:dyDescent="0.25">
      <c r="A122" s="98"/>
      <c r="B122" s="98"/>
      <c r="C122" s="129"/>
      <c r="D122" s="31" t="s">
        <v>255</v>
      </c>
      <c r="E122" s="35"/>
      <c r="F122" s="30" t="s">
        <v>254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3" t="s">
        <v>250</v>
      </c>
      <c r="Q122" s="33" t="s">
        <v>23</v>
      </c>
      <c r="R122" s="33"/>
    </row>
    <row r="123" spans="1:18" s="1" customFormat="1" ht="9.5" x14ac:dyDescent="0.25">
      <c r="A123" s="98"/>
      <c r="B123" s="98"/>
      <c r="C123" s="130"/>
      <c r="D123" s="34" t="s">
        <v>256</v>
      </c>
      <c r="E123" s="35" t="s">
        <v>257</v>
      </c>
      <c r="F123" s="33" t="s">
        <v>258</v>
      </c>
      <c r="G123" s="33">
        <v>1</v>
      </c>
      <c r="H123" s="33"/>
      <c r="I123" s="33"/>
      <c r="J123" s="33"/>
      <c r="K123" s="33">
        <v>1</v>
      </c>
      <c r="L123" s="33"/>
      <c r="M123" s="33"/>
      <c r="N123" s="33"/>
      <c r="O123" s="33"/>
      <c r="P123" s="33" t="s">
        <v>170</v>
      </c>
      <c r="Q123" s="33" t="s">
        <v>23</v>
      </c>
      <c r="R123" s="33"/>
    </row>
    <row r="124" spans="1:18" s="1" customFormat="1" ht="9.5" x14ac:dyDescent="0.25">
      <c r="A124" s="98"/>
      <c r="B124" s="98"/>
      <c r="C124" s="101" t="s">
        <v>79</v>
      </c>
      <c r="D124" s="102"/>
      <c r="E124" s="102"/>
      <c r="F124" s="103"/>
      <c r="G124" s="33">
        <f>SUM(G119:G123)</f>
        <v>4</v>
      </c>
      <c r="H124" s="33">
        <f t="shared" ref="H124:O124" si="15">SUM(H119:H123)</f>
        <v>0</v>
      </c>
      <c r="I124" s="33">
        <f t="shared" si="15"/>
        <v>0</v>
      </c>
      <c r="J124" s="33">
        <f t="shared" si="15"/>
        <v>0</v>
      </c>
      <c r="K124" s="33">
        <f t="shared" si="15"/>
        <v>4</v>
      </c>
      <c r="L124" s="33">
        <f t="shared" si="15"/>
        <v>0</v>
      </c>
      <c r="M124" s="33">
        <f t="shared" si="15"/>
        <v>0</v>
      </c>
      <c r="N124" s="33">
        <f t="shared" si="15"/>
        <v>0</v>
      </c>
      <c r="O124" s="33">
        <f t="shared" si="15"/>
        <v>0</v>
      </c>
      <c r="P124" s="33">
        <v>0</v>
      </c>
      <c r="Q124" s="33"/>
      <c r="R124" s="33" t="s">
        <v>93</v>
      </c>
    </row>
    <row r="125" spans="1:18" s="1" customFormat="1" ht="9.5" x14ac:dyDescent="0.25">
      <c r="A125" s="115" t="s">
        <v>259</v>
      </c>
      <c r="B125" s="116"/>
      <c r="C125" s="112" t="s">
        <v>17</v>
      </c>
      <c r="D125" s="30" t="s">
        <v>253</v>
      </c>
      <c r="E125" s="35" t="s">
        <v>260</v>
      </c>
      <c r="F125" s="30" t="s">
        <v>261</v>
      </c>
      <c r="G125" s="30">
        <v>1</v>
      </c>
      <c r="H125" s="33"/>
      <c r="I125" s="33"/>
      <c r="J125" s="33"/>
      <c r="K125" s="33">
        <v>1</v>
      </c>
      <c r="L125" s="33"/>
      <c r="M125" s="33"/>
      <c r="N125" s="33"/>
      <c r="O125" s="33"/>
      <c r="P125" s="33" t="s">
        <v>170</v>
      </c>
      <c r="Q125" s="30" t="s">
        <v>23</v>
      </c>
      <c r="R125" s="33"/>
    </row>
    <row r="126" spans="1:18" s="1" customFormat="1" ht="9.5" x14ac:dyDescent="0.25">
      <c r="A126" s="117"/>
      <c r="B126" s="118"/>
      <c r="C126" s="113"/>
      <c r="D126" s="30" t="s">
        <v>255</v>
      </c>
      <c r="E126" s="35" t="s">
        <v>262</v>
      </c>
      <c r="F126" s="30" t="s">
        <v>263</v>
      </c>
      <c r="G126" s="30">
        <v>1</v>
      </c>
      <c r="H126" s="33"/>
      <c r="I126" s="30"/>
      <c r="J126" s="30"/>
      <c r="K126" s="30">
        <v>1</v>
      </c>
      <c r="L126" s="30"/>
      <c r="M126" s="30"/>
      <c r="N126" s="30"/>
      <c r="O126" s="30"/>
      <c r="P126" s="33" t="s">
        <v>170</v>
      </c>
      <c r="Q126" s="30" t="s">
        <v>23</v>
      </c>
      <c r="R126" s="33"/>
    </row>
    <row r="127" spans="1:18" s="1" customFormat="1" ht="9.5" x14ac:dyDescent="0.15">
      <c r="A127" s="117"/>
      <c r="B127" s="118"/>
      <c r="C127" s="113"/>
      <c r="D127" s="34" t="s">
        <v>256</v>
      </c>
      <c r="E127" s="63" t="s">
        <v>264</v>
      </c>
      <c r="F127" s="30" t="s">
        <v>265</v>
      </c>
      <c r="G127" s="30">
        <v>6</v>
      </c>
      <c r="H127" s="30"/>
      <c r="I127" s="30"/>
      <c r="J127" s="30"/>
      <c r="K127" s="30">
        <v>6</v>
      </c>
      <c r="L127" s="30"/>
      <c r="M127" s="9" t="s">
        <v>290</v>
      </c>
      <c r="N127" s="30"/>
      <c r="O127" s="30"/>
      <c r="P127" s="30" t="s">
        <v>290</v>
      </c>
      <c r="Q127" s="33" t="s">
        <v>23</v>
      </c>
      <c r="R127" s="3"/>
    </row>
    <row r="128" spans="1:18" s="1" customFormat="1" ht="9.5" x14ac:dyDescent="0.25">
      <c r="A128" s="117"/>
      <c r="B128" s="118"/>
      <c r="C128" s="113"/>
      <c r="D128" s="31" t="s">
        <v>256</v>
      </c>
      <c r="E128" s="35" t="s">
        <v>266</v>
      </c>
      <c r="F128" s="30" t="s">
        <v>267</v>
      </c>
      <c r="G128" s="30">
        <v>8</v>
      </c>
      <c r="H128" s="30"/>
      <c r="I128" s="30">
        <v>8</v>
      </c>
      <c r="J128" s="30"/>
      <c r="K128" s="30"/>
      <c r="L128" s="30"/>
      <c r="M128" s="9" t="s">
        <v>289</v>
      </c>
      <c r="N128" s="30"/>
      <c r="O128" s="30"/>
      <c r="P128" s="30" t="s">
        <v>289</v>
      </c>
      <c r="Q128" s="33" t="s">
        <v>23</v>
      </c>
      <c r="R128" s="3"/>
    </row>
    <row r="129" spans="1:18" s="1" customFormat="1" ht="9.5" x14ac:dyDescent="0.25">
      <c r="A129" s="117"/>
      <c r="B129" s="118"/>
      <c r="C129" s="101" t="s">
        <v>79</v>
      </c>
      <c r="D129" s="102"/>
      <c r="E129" s="102"/>
      <c r="F129" s="103"/>
      <c r="G129" s="55">
        <f t="shared" ref="G129:N129" si="16">SUM(G125:G128)</f>
        <v>16</v>
      </c>
      <c r="H129" s="55">
        <f t="shared" si="16"/>
        <v>0</v>
      </c>
      <c r="I129" s="55">
        <f t="shared" si="16"/>
        <v>8</v>
      </c>
      <c r="J129" s="55">
        <f t="shared" si="16"/>
        <v>0</v>
      </c>
      <c r="K129" s="55">
        <f t="shared" si="16"/>
        <v>8</v>
      </c>
      <c r="L129" s="55">
        <f t="shared" si="16"/>
        <v>0</v>
      </c>
      <c r="M129" s="55">
        <f t="shared" si="16"/>
        <v>0</v>
      </c>
      <c r="N129" s="55">
        <f t="shared" si="16"/>
        <v>0</v>
      </c>
      <c r="O129" s="55">
        <v>0</v>
      </c>
      <c r="P129" s="55"/>
      <c r="Q129" s="55" t="s">
        <v>93</v>
      </c>
      <c r="R129" s="33" t="s">
        <v>93</v>
      </c>
    </row>
    <row r="130" spans="1:18" s="1" customFormat="1" ht="9.5" x14ac:dyDescent="0.25">
      <c r="A130" s="95" t="s">
        <v>269</v>
      </c>
      <c r="B130" s="95"/>
      <c r="C130" s="30" t="s">
        <v>17</v>
      </c>
      <c r="D130" s="34" t="s">
        <v>270</v>
      </c>
      <c r="E130" s="44"/>
      <c r="F130" s="33" t="s">
        <v>271</v>
      </c>
      <c r="G130" s="33">
        <v>8</v>
      </c>
      <c r="H130" s="33"/>
      <c r="I130" s="33"/>
      <c r="J130" s="33"/>
      <c r="K130" s="33">
        <v>8</v>
      </c>
      <c r="L130" s="33"/>
      <c r="M130" s="33"/>
      <c r="N130" s="33"/>
      <c r="O130" s="33"/>
      <c r="P130" s="33"/>
      <c r="Q130" s="33"/>
      <c r="R130" s="33"/>
    </row>
    <row r="131" spans="1:18" s="1" customFormat="1" ht="9.75" customHeight="1" x14ac:dyDescent="0.25">
      <c r="A131" s="95"/>
      <c r="B131" s="95"/>
      <c r="C131" s="104" t="s">
        <v>79</v>
      </c>
      <c r="D131" s="105"/>
      <c r="E131" s="105"/>
      <c r="F131" s="106"/>
      <c r="G131" s="33">
        <v>8</v>
      </c>
      <c r="H131" s="33">
        <v>0</v>
      </c>
      <c r="I131" s="33">
        <v>0</v>
      </c>
      <c r="J131" s="33">
        <v>0</v>
      </c>
      <c r="K131" s="33">
        <v>8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 t="s">
        <v>93</v>
      </c>
      <c r="R131" s="33" t="s">
        <v>93</v>
      </c>
    </row>
    <row r="132" spans="1:18" s="1" customFormat="1" ht="9.5" x14ac:dyDescent="0.25">
      <c r="A132" s="107" t="s">
        <v>272</v>
      </c>
      <c r="B132" s="107"/>
      <c r="C132" s="107"/>
      <c r="D132" s="107"/>
      <c r="E132" s="107"/>
      <c r="F132" s="107"/>
      <c r="G132" s="30">
        <f>G35+G39+G44+G52+G66+G103+G117+G124+G129+G131</f>
        <v>160</v>
      </c>
      <c r="H132" s="30">
        <f t="shared" ref="H132:P132" si="17">H35+H39+H44+H52+H66+H103+H117+H124+H129+H131</f>
        <v>104.5</v>
      </c>
      <c r="I132" s="30">
        <f t="shared" si="17"/>
        <v>28.5</v>
      </c>
      <c r="J132" s="30">
        <f t="shared" si="17"/>
        <v>6</v>
      </c>
      <c r="K132" s="30">
        <f t="shared" si="17"/>
        <v>21</v>
      </c>
      <c r="L132" s="30">
        <f t="shared" si="17"/>
        <v>2314</v>
      </c>
      <c r="M132" s="30">
        <f t="shared" si="17"/>
        <v>1612</v>
      </c>
      <c r="N132" s="30">
        <f t="shared" si="17"/>
        <v>360</v>
      </c>
      <c r="O132" s="30">
        <f t="shared" si="17"/>
        <v>144</v>
      </c>
      <c r="P132" s="30">
        <f t="shared" si="17"/>
        <v>198</v>
      </c>
      <c r="Q132" s="33" t="s">
        <v>93</v>
      </c>
      <c r="R132" s="33" t="s">
        <v>93</v>
      </c>
    </row>
    <row r="133" spans="1:18" s="1" customFormat="1" ht="9.5" x14ac:dyDescent="0.25">
      <c r="A133" s="107" t="s">
        <v>273</v>
      </c>
      <c r="B133" s="107"/>
      <c r="C133" s="107"/>
      <c r="D133" s="107"/>
      <c r="E133" s="107"/>
      <c r="F133" s="107"/>
      <c r="G133" s="43">
        <f>G131+G129+G124+G118+G104+G66+G52+G44+G39+G35</f>
        <v>160</v>
      </c>
      <c r="H133" s="43">
        <v>99</v>
      </c>
      <c r="I133" s="43">
        <f t="shared" ref="I133:P133" si="18">I131+I129+I124+I118+I104+I66+I52+I44+I39+I35</f>
        <v>28</v>
      </c>
      <c r="J133" s="43">
        <f t="shared" si="18"/>
        <v>13</v>
      </c>
      <c r="K133" s="43">
        <f t="shared" si="18"/>
        <v>21</v>
      </c>
      <c r="L133" s="43">
        <f t="shared" si="18"/>
        <v>2370</v>
      </c>
      <c r="M133" s="43">
        <f t="shared" si="18"/>
        <v>1508</v>
      </c>
      <c r="N133" s="43">
        <f t="shared" si="18"/>
        <v>352</v>
      </c>
      <c r="O133" s="43">
        <f t="shared" si="18"/>
        <v>312</v>
      </c>
      <c r="P133" s="43">
        <f t="shared" si="18"/>
        <v>198</v>
      </c>
      <c r="Q133" s="43"/>
      <c r="R133" s="43"/>
    </row>
    <row r="134" spans="1:18" x14ac:dyDescent="0.25">
      <c r="A134" s="2"/>
      <c r="B134" s="2"/>
      <c r="C134" s="2"/>
      <c r="D134" s="2"/>
      <c r="E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2"/>
      <c r="B161" s="2"/>
      <c r="C161" s="2"/>
      <c r="D161" s="2"/>
      <c r="E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2"/>
      <c r="B162" s="2"/>
      <c r="C162" s="2"/>
      <c r="D162" s="2"/>
      <c r="E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2"/>
      <c r="B163" s="2"/>
      <c r="C163" s="2"/>
      <c r="D163" s="2"/>
      <c r="E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2"/>
      <c r="B164" s="2"/>
      <c r="C164" s="2"/>
      <c r="D164" s="2"/>
      <c r="E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2"/>
      <c r="B165" s="2"/>
      <c r="C165" s="2"/>
      <c r="D165" s="2"/>
      <c r="E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5">
      <c r="A166" s="2"/>
      <c r="B166" s="2"/>
      <c r="C166" s="2"/>
      <c r="D166" s="2"/>
      <c r="E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5">
      <c r="A167" s="2"/>
      <c r="B167" s="2"/>
      <c r="C167" s="2"/>
      <c r="D167" s="2"/>
      <c r="E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5">
      <c r="A168" s="2"/>
      <c r="B168" s="2"/>
      <c r="C168" s="2"/>
      <c r="D168" s="2"/>
      <c r="E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5">
      <c r="A169" s="2"/>
      <c r="B169" s="2"/>
      <c r="C169" s="2"/>
      <c r="D169" s="2"/>
      <c r="E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5">
      <c r="A170" s="2"/>
      <c r="B170" s="2"/>
      <c r="C170" s="2"/>
      <c r="D170" s="2"/>
      <c r="E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A171" s="2"/>
      <c r="B171" s="2"/>
      <c r="C171" s="2"/>
      <c r="D171" s="2"/>
      <c r="E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2"/>
      <c r="B172" s="2"/>
      <c r="C172" s="2"/>
      <c r="D172" s="2"/>
      <c r="E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5">
      <c r="A173" s="2"/>
      <c r="B173" s="2"/>
      <c r="C173" s="2"/>
      <c r="D173" s="2"/>
      <c r="E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5">
      <c r="A174" s="2"/>
      <c r="B174" s="2"/>
      <c r="C174" s="2"/>
      <c r="D174" s="2"/>
      <c r="E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5">
      <c r="A175" s="2"/>
      <c r="B175" s="2"/>
      <c r="C175" s="2"/>
      <c r="D175" s="2"/>
      <c r="E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5">
      <c r="A176" s="2"/>
      <c r="B176" s="2"/>
      <c r="C176" s="2"/>
      <c r="D176" s="2"/>
      <c r="E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5">
      <c r="A177" s="2"/>
      <c r="B177" s="2"/>
      <c r="C177" s="2"/>
      <c r="D177" s="2"/>
      <c r="E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5">
      <c r="A178" s="2"/>
      <c r="B178" s="2"/>
      <c r="C178" s="2"/>
      <c r="D178" s="2"/>
      <c r="E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5">
      <c r="A179" s="2"/>
      <c r="B179" s="2"/>
      <c r="C179" s="2"/>
      <c r="D179" s="2"/>
      <c r="E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2"/>
      <c r="B180" s="2"/>
      <c r="C180" s="2"/>
      <c r="D180" s="2"/>
      <c r="E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5">
      <c r="A181" s="2"/>
      <c r="B181" s="2"/>
      <c r="C181" s="2"/>
      <c r="D181" s="2"/>
      <c r="E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5">
      <c r="A182" s="2"/>
      <c r="B182" s="2"/>
      <c r="C182" s="2"/>
      <c r="D182" s="2"/>
      <c r="E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5">
      <c r="A183" s="2"/>
      <c r="B183" s="2"/>
      <c r="C183" s="2"/>
      <c r="D183" s="2"/>
      <c r="E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A184" s="2"/>
      <c r="B184" s="2"/>
      <c r="C184" s="2"/>
      <c r="D184" s="2"/>
      <c r="E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2"/>
      <c r="B185" s="2"/>
      <c r="C185" s="2"/>
      <c r="D185" s="2"/>
      <c r="E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5">
      <c r="A186" s="2"/>
      <c r="B186" s="2"/>
      <c r="C186" s="2"/>
      <c r="D186" s="2"/>
      <c r="E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5">
      <c r="A187" s="2"/>
      <c r="B187" s="2"/>
      <c r="C187" s="2"/>
      <c r="D187" s="2"/>
      <c r="E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5">
      <c r="A188" s="2"/>
      <c r="B188" s="2"/>
      <c r="C188" s="2"/>
      <c r="D188" s="2"/>
      <c r="E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5">
      <c r="A189" s="2"/>
      <c r="B189" s="2"/>
      <c r="C189" s="2"/>
      <c r="D189" s="2"/>
      <c r="E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5">
      <c r="A190" s="2"/>
      <c r="B190" s="2"/>
      <c r="C190" s="2"/>
      <c r="D190" s="2"/>
      <c r="E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5">
      <c r="A191" s="2"/>
      <c r="B191" s="2"/>
      <c r="C191" s="2"/>
      <c r="D191" s="2"/>
      <c r="E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5">
      <c r="A192" s="2"/>
      <c r="B192" s="2"/>
      <c r="C192" s="2"/>
      <c r="D192" s="2"/>
      <c r="E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5">
      <c r="A193" s="2"/>
      <c r="B193" s="2"/>
      <c r="C193" s="2"/>
      <c r="D193" s="2"/>
      <c r="E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5">
      <c r="A194" s="2"/>
      <c r="B194" s="2"/>
      <c r="C194" s="2"/>
      <c r="D194" s="2"/>
      <c r="E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5">
      <c r="A195" s="2"/>
      <c r="B195" s="2"/>
      <c r="C195" s="2"/>
      <c r="D195" s="2"/>
      <c r="E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5">
      <c r="A196" s="2"/>
      <c r="B196" s="2"/>
      <c r="C196" s="2"/>
      <c r="D196" s="2"/>
      <c r="E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2"/>
      <c r="B197" s="2"/>
      <c r="C197" s="2"/>
      <c r="D197" s="2"/>
      <c r="E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2"/>
      <c r="B198" s="2"/>
      <c r="C198" s="2"/>
      <c r="D198" s="2"/>
      <c r="E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2"/>
      <c r="B199" s="2"/>
      <c r="C199" s="2"/>
      <c r="D199" s="2"/>
      <c r="E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5">
      <c r="A200" s="2"/>
      <c r="B200" s="2"/>
      <c r="C200" s="2"/>
      <c r="D200" s="2"/>
      <c r="E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5">
      <c r="A201" s="2"/>
      <c r="B201" s="2"/>
      <c r="C201" s="2"/>
      <c r="D201" s="2"/>
      <c r="E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5">
      <c r="A202" s="2"/>
      <c r="B202" s="2"/>
      <c r="C202" s="2"/>
      <c r="D202" s="2"/>
      <c r="E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5">
      <c r="A203" s="2"/>
      <c r="B203" s="2"/>
      <c r="C203" s="2"/>
      <c r="D203" s="2"/>
      <c r="E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5">
      <c r="A204" s="2"/>
      <c r="B204" s="2"/>
      <c r="C204" s="2"/>
      <c r="D204" s="2"/>
      <c r="E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5">
      <c r="A205" s="2"/>
      <c r="B205" s="2"/>
      <c r="C205" s="2"/>
      <c r="D205" s="2"/>
      <c r="E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5">
      <c r="A206" s="2"/>
      <c r="B206" s="2"/>
      <c r="C206" s="2"/>
      <c r="D206" s="2"/>
      <c r="E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5">
      <c r="A207" s="2"/>
      <c r="B207" s="2"/>
      <c r="C207" s="2"/>
      <c r="D207" s="2"/>
      <c r="E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5">
      <c r="A208" s="2"/>
      <c r="B208" s="2"/>
      <c r="C208" s="2"/>
      <c r="D208" s="2"/>
      <c r="E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5">
      <c r="A209" s="2"/>
      <c r="B209" s="2"/>
      <c r="C209" s="2"/>
      <c r="D209" s="2"/>
      <c r="E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5">
      <c r="A210" s="2"/>
      <c r="B210" s="2"/>
      <c r="C210" s="2"/>
      <c r="D210" s="2"/>
      <c r="E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5">
      <c r="A211" s="2"/>
      <c r="B211" s="2"/>
      <c r="C211" s="2"/>
      <c r="D211" s="2"/>
      <c r="E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5">
      <c r="A212" s="2"/>
      <c r="B212" s="2"/>
      <c r="C212" s="2"/>
      <c r="D212" s="2"/>
      <c r="E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5">
      <c r="A213" s="2"/>
      <c r="B213" s="2"/>
      <c r="C213" s="2"/>
      <c r="D213" s="2"/>
      <c r="E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5">
      <c r="A214" s="2"/>
      <c r="B214" s="2"/>
      <c r="C214" s="2"/>
      <c r="D214" s="2"/>
      <c r="E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5">
      <c r="A215" s="2"/>
      <c r="B215" s="2"/>
      <c r="C215" s="2"/>
      <c r="D215" s="2"/>
      <c r="E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5">
      <c r="A216" s="2"/>
      <c r="B216" s="2"/>
      <c r="C216" s="2"/>
      <c r="D216" s="2"/>
      <c r="E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5">
      <c r="A217" s="2"/>
      <c r="B217" s="2"/>
      <c r="C217" s="2"/>
      <c r="D217" s="2"/>
      <c r="E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5">
      <c r="A218" s="2"/>
      <c r="B218" s="2"/>
      <c r="C218" s="2"/>
      <c r="D218" s="2"/>
      <c r="E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5">
      <c r="A219" s="2"/>
      <c r="B219" s="2"/>
      <c r="C219" s="2"/>
      <c r="D219" s="2"/>
      <c r="E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5">
      <c r="A220" s="2"/>
      <c r="B220" s="2"/>
      <c r="C220" s="2"/>
      <c r="D220" s="2"/>
      <c r="E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5">
      <c r="A221" s="2"/>
      <c r="B221" s="2"/>
      <c r="C221" s="2"/>
      <c r="D221" s="2"/>
      <c r="E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5">
      <c r="A222" s="2"/>
      <c r="B222" s="2"/>
      <c r="C222" s="2"/>
      <c r="D222" s="2"/>
      <c r="E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5">
      <c r="A223" s="2"/>
      <c r="B223" s="2"/>
      <c r="C223" s="2"/>
      <c r="D223" s="2"/>
      <c r="E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5">
      <c r="A224" s="2"/>
      <c r="B224" s="2"/>
      <c r="C224" s="2"/>
      <c r="D224" s="2"/>
      <c r="E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5">
      <c r="A225" s="2"/>
      <c r="B225" s="2"/>
      <c r="C225" s="2"/>
      <c r="D225" s="2"/>
      <c r="E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5">
      <c r="A226" s="2"/>
      <c r="B226" s="2"/>
      <c r="C226" s="2"/>
      <c r="D226" s="2"/>
      <c r="E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5">
      <c r="A227" s="2"/>
      <c r="B227" s="2"/>
      <c r="C227" s="2"/>
      <c r="D227" s="2"/>
      <c r="E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5">
      <c r="A228" s="2"/>
      <c r="B228" s="2"/>
      <c r="C228" s="2"/>
      <c r="D228" s="2"/>
      <c r="E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5">
      <c r="A229" s="2"/>
      <c r="B229" s="2"/>
      <c r="C229" s="2"/>
      <c r="D229" s="2"/>
      <c r="E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5">
      <c r="A230" s="2"/>
      <c r="B230" s="2"/>
      <c r="C230" s="2"/>
      <c r="D230" s="2"/>
      <c r="E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5">
      <c r="A231" s="2"/>
      <c r="B231" s="2"/>
      <c r="C231" s="2"/>
      <c r="D231" s="2"/>
      <c r="E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5">
      <c r="A232" s="2"/>
      <c r="B232" s="2"/>
      <c r="C232" s="2"/>
      <c r="D232" s="2"/>
      <c r="E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5">
      <c r="A233" s="2"/>
      <c r="B233" s="2"/>
      <c r="C233" s="2"/>
      <c r="D233" s="2"/>
      <c r="E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5">
      <c r="A234" s="2"/>
      <c r="B234" s="2"/>
      <c r="C234" s="2"/>
      <c r="D234" s="2"/>
      <c r="E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5">
      <c r="A235" s="2"/>
      <c r="B235" s="2"/>
      <c r="C235" s="2"/>
      <c r="D235" s="2"/>
      <c r="E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5">
      <c r="A236" s="2"/>
      <c r="B236" s="2"/>
      <c r="C236" s="2"/>
      <c r="D236" s="2"/>
      <c r="E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5">
      <c r="A237" s="2"/>
      <c r="B237" s="2"/>
      <c r="C237" s="2"/>
      <c r="D237" s="2"/>
      <c r="E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5">
      <c r="A238" s="2"/>
      <c r="B238" s="2"/>
      <c r="C238" s="2"/>
      <c r="D238" s="2"/>
      <c r="E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5">
      <c r="A239" s="2"/>
      <c r="B239" s="2"/>
      <c r="C239" s="2"/>
      <c r="D239" s="2"/>
      <c r="E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5">
      <c r="A240" s="2"/>
      <c r="B240" s="2"/>
      <c r="C240" s="2"/>
      <c r="D240" s="2"/>
      <c r="E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5">
      <c r="A241" s="2"/>
      <c r="B241" s="2"/>
      <c r="C241" s="2"/>
      <c r="D241" s="2"/>
      <c r="E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5">
      <c r="A242" s="2"/>
      <c r="B242" s="2"/>
      <c r="C242" s="2"/>
      <c r="D242" s="2"/>
      <c r="E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5">
      <c r="A243" s="2"/>
      <c r="B243" s="2"/>
      <c r="C243" s="2"/>
      <c r="D243" s="2"/>
      <c r="E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5">
      <c r="A244" s="2"/>
      <c r="B244" s="2"/>
      <c r="C244" s="2"/>
      <c r="D244" s="2"/>
      <c r="E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5">
      <c r="A245" s="2"/>
      <c r="B245" s="2"/>
      <c r="C245" s="2"/>
      <c r="D245" s="2"/>
      <c r="E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5">
      <c r="A246" s="2"/>
      <c r="B246" s="2"/>
      <c r="C246" s="2"/>
      <c r="D246" s="2"/>
      <c r="E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5">
      <c r="A247" s="2"/>
      <c r="B247" s="2"/>
      <c r="C247" s="2"/>
      <c r="D247" s="2"/>
      <c r="E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5">
      <c r="A248" s="2"/>
      <c r="B248" s="2"/>
      <c r="C248" s="2"/>
      <c r="D248" s="2"/>
      <c r="E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5">
      <c r="A249" s="2"/>
      <c r="B249" s="2"/>
      <c r="C249" s="2"/>
      <c r="D249" s="2"/>
      <c r="E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5">
      <c r="A250" s="2"/>
      <c r="B250" s="2"/>
      <c r="C250" s="2"/>
      <c r="D250" s="2"/>
      <c r="E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5">
      <c r="A251" s="2"/>
      <c r="B251" s="2"/>
      <c r="C251" s="2"/>
      <c r="D251" s="2"/>
      <c r="E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5">
      <c r="A252" s="2"/>
      <c r="B252" s="2"/>
      <c r="C252" s="2"/>
      <c r="D252" s="2"/>
      <c r="E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5">
      <c r="A253" s="2"/>
      <c r="B253" s="2"/>
      <c r="C253" s="2"/>
      <c r="D253" s="2"/>
      <c r="E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5">
      <c r="A254" s="2"/>
      <c r="B254" s="2"/>
      <c r="C254" s="2"/>
      <c r="D254" s="2"/>
      <c r="E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5">
      <c r="A255" s="2"/>
      <c r="B255" s="2"/>
      <c r="C255" s="2"/>
      <c r="D255" s="2"/>
      <c r="E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5">
      <c r="A256" s="2"/>
      <c r="B256" s="2"/>
      <c r="C256" s="2"/>
      <c r="D256" s="2"/>
      <c r="E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5">
      <c r="A257" s="2"/>
      <c r="B257" s="2"/>
      <c r="C257" s="2"/>
      <c r="D257" s="2"/>
      <c r="E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5">
      <c r="A258" s="2"/>
      <c r="B258" s="2"/>
      <c r="C258" s="2"/>
      <c r="D258" s="2"/>
      <c r="E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5">
      <c r="A259" s="2"/>
      <c r="B259" s="2"/>
      <c r="C259" s="2"/>
      <c r="D259" s="2"/>
      <c r="E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5">
      <c r="A260" s="2"/>
      <c r="B260" s="2"/>
      <c r="C260" s="2"/>
      <c r="D260" s="2"/>
      <c r="E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5">
      <c r="A261" s="2"/>
      <c r="B261" s="2"/>
      <c r="C261" s="2"/>
      <c r="D261" s="2"/>
      <c r="E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5">
      <c r="A262" s="2"/>
      <c r="B262" s="2"/>
      <c r="C262" s="2"/>
      <c r="D262" s="2"/>
      <c r="E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5">
      <c r="A263" s="2"/>
      <c r="B263" s="2"/>
      <c r="C263" s="2"/>
      <c r="D263" s="2"/>
      <c r="E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5">
      <c r="A264" s="2"/>
      <c r="B264" s="2"/>
      <c r="C264" s="2"/>
      <c r="D264" s="2"/>
      <c r="E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5">
      <c r="A265" s="2"/>
      <c r="B265" s="2"/>
      <c r="C265" s="2"/>
      <c r="D265" s="2"/>
      <c r="E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5">
      <c r="A266" s="2"/>
      <c r="B266" s="2"/>
      <c r="C266" s="2"/>
      <c r="D266" s="2"/>
      <c r="E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5">
      <c r="A267" s="2"/>
      <c r="B267" s="2"/>
      <c r="C267" s="2"/>
      <c r="D267" s="2"/>
      <c r="E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5">
      <c r="A268" s="2"/>
      <c r="B268" s="2"/>
      <c r="C268" s="2"/>
      <c r="D268" s="2"/>
      <c r="E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5">
      <c r="A269" s="2"/>
      <c r="B269" s="2"/>
      <c r="C269" s="2"/>
      <c r="D269" s="2"/>
      <c r="E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5">
      <c r="A270" s="2"/>
      <c r="B270" s="2"/>
      <c r="C270" s="2"/>
      <c r="D270" s="2"/>
      <c r="E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5">
      <c r="A271" s="2"/>
      <c r="B271" s="2"/>
      <c r="C271" s="2"/>
      <c r="D271" s="2"/>
      <c r="E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5">
      <c r="A272" s="2"/>
      <c r="B272" s="2"/>
      <c r="C272" s="2"/>
      <c r="D272" s="2"/>
      <c r="E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5">
      <c r="A273" s="2"/>
      <c r="B273" s="2"/>
      <c r="C273" s="2"/>
      <c r="D273" s="2"/>
      <c r="E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5">
      <c r="A274" s="2"/>
      <c r="B274" s="2"/>
      <c r="C274" s="2"/>
      <c r="D274" s="2"/>
      <c r="E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5">
      <c r="A275" s="2"/>
      <c r="B275" s="2"/>
      <c r="C275" s="2"/>
      <c r="D275" s="2"/>
      <c r="E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5">
      <c r="A276" s="2"/>
      <c r="B276" s="2"/>
      <c r="C276" s="2"/>
      <c r="D276" s="2"/>
      <c r="E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5">
      <c r="A277" s="2"/>
      <c r="B277" s="2"/>
      <c r="C277" s="2"/>
      <c r="D277" s="2"/>
      <c r="E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5">
      <c r="A278" s="2"/>
      <c r="B278" s="2"/>
      <c r="C278" s="2"/>
      <c r="D278" s="2"/>
      <c r="E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5">
      <c r="A279" s="2"/>
      <c r="B279" s="2"/>
      <c r="C279" s="2"/>
      <c r="D279" s="2"/>
      <c r="E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5">
      <c r="A280" s="2"/>
      <c r="B280" s="2"/>
      <c r="C280" s="2"/>
      <c r="D280" s="2"/>
      <c r="E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5">
      <c r="A281" s="2"/>
      <c r="B281" s="2"/>
      <c r="C281" s="2"/>
      <c r="D281" s="2"/>
      <c r="E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5">
      <c r="A282" s="2"/>
      <c r="B282" s="2"/>
      <c r="C282" s="2"/>
      <c r="D282" s="2"/>
      <c r="E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5">
      <c r="A283" s="2"/>
      <c r="B283" s="2"/>
      <c r="C283" s="2"/>
      <c r="D283" s="2"/>
      <c r="E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5">
      <c r="A284" s="2"/>
      <c r="B284" s="2"/>
      <c r="C284" s="2"/>
      <c r="D284" s="2"/>
      <c r="E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5">
      <c r="A285" s="2"/>
      <c r="B285" s="2"/>
      <c r="C285" s="2"/>
      <c r="D285" s="2"/>
      <c r="E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5">
      <c r="A286" s="2"/>
      <c r="B286" s="2"/>
      <c r="C286" s="2"/>
      <c r="D286" s="2"/>
      <c r="E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5">
      <c r="A287" s="2"/>
      <c r="B287" s="2"/>
      <c r="C287" s="2"/>
      <c r="D287" s="2"/>
      <c r="E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5">
      <c r="A288" s="2"/>
      <c r="B288" s="2"/>
      <c r="C288" s="2"/>
      <c r="D288" s="2"/>
      <c r="E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5">
      <c r="A289" s="2"/>
      <c r="B289" s="2"/>
      <c r="C289" s="2"/>
      <c r="D289" s="2"/>
      <c r="E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5">
      <c r="A290" s="2"/>
      <c r="B290" s="2"/>
      <c r="C290" s="2"/>
      <c r="D290" s="2"/>
      <c r="E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5">
      <c r="A291" s="2"/>
      <c r="B291" s="2"/>
      <c r="C291" s="2"/>
      <c r="D291" s="2"/>
      <c r="E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5">
      <c r="A292" s="2"/>
      <c r="B292" s="2"/>
      <c r="C292" s="2"/>
      <c r="D292" s="2"/>
      <c r="E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5">
      <c r="A293" s="2"/>
      <c r="B293" s="2"/>
      <c r="C293" s="2"/>
      <c r="D293" s="2"/>
      <c r="E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5">
      <c r="A294" s="2"/>
      <c r="B294" s="2"/>
      <c r="C294" s="2"/>
      <c r="D294" s="2"/>
      <c r="E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5">
      <c r="A295" s="2"/>
      <c r="B295" s="2"/>
      <c r="C295" s="2"/>
      <c r="D295" s="2"/>
      <c r="E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5">
      <c r="A296" s="2"/>
      <c r="B296" s="2"/>
      <c r="C296" s="2"/>
      <c r="D296" s="2"/>
      <c r="E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5">
      <c r="A297" s="2"/>
      <c r="B297" s="2"/>
      <c r="C297" s="2"/>
      <c r="D297" s="2"/>
      <c r="E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5">
      <c r="A298" s="2"/>
      <c r="B298" s="2"/>
      <c r="C298" s="2"/>
      <c r="D298" s="2"/>
      <c r="E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5">
      <c r="A299" s="2"/>
      <c r="B299" s="2"/>
      <c r="C299" s="2"/>
      <c r="D299" s="2"/>
      <c r="E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5">
      <c r="A300" s="2"/>
      <c r="B300" s="2"/>
      <c r="C300" s="2"/>
      <c r="D300" s="2"/>
      <c r="E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5">
      <c r="A301" s="2"/>
      <c r="B301" s="2"/>
      <c r="C301" s="2"/>
      <c r="D301" s="2"/>
      <c r="E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5">
      <c r="A302" s="2"/>
      <c r="B302" s="2"/>
      <c r="C302" s="2"/>
      <c r="D302" s="2"/>
      <c r="E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5">
      <c r="A303" s="2"/>
      <c r="B303" s="2"/>
      <c r="C303" s="2"/>
      <c r="D303" s="2"/>
      <c r="E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5">
      <c r="A304" s="2"/>
      <c r="B304" s="2"/>
      <c r="C304" s="2"/>
      <c r="D304" s="2"/>
      <c r="E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5">
      <c r="A305" s="2"/>
      <c r="B305" s="2"/>
      <c r="C305" s="2"/>
      <c r="D305" s="2"/>
      <c r="E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5">
      <c r="A306" s="2"/>
      <c r="B306" s="2"/>
      <c r="C306" s="2"/>
      <c r="D306" s="2"/>
      <c r="E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5">
      <c r="A307" s="2"/>
      <c r="B307" s="2"/>
      <c r="C307" s="2"/>
      <c r="D307" s="2"/>
      <c r="E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5">
      <c r="A308" s="2"/>
      <c r="B308" s="2"/>
      <c r="C308" s="2"/>
      <c r="D308" s="2"/>
      <c r="E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5">
      <c r="A309" s="2"/>
      <c r="B309" s="2"/>
      <c r="C309" s="2"/>
      <c r="D309" s="2"/>
      <c r="E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5">
      <c r="A310" s="2"/>
      <c r="B310" s="2"/>
      <c r="C310" s="2"/>
      <c r="D310" s="2"/>
      <c r="E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5">
      <c r="A311" s="2"/>
      <c r="B311" s="2"/>
      <c r="C311" s="2"/>
      <c r="D311" s="2"/>
      <c r="E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5">
      <c r="A312" s="2"/>
      <c r="B312" s="2"/>
      <c r="C312" s="2"/>
      <c r="D312" s="2"/>
      <c r="E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5">
      <c r="A313" s="2"/>
      <c r="B313" s="2"/>
      <c r="C313" s="2"/>
      <c r="D313" s="2"/>
      <c r="E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2"/>
      <c r="B314" s="2"/>
      <c r="C314" s="2"/>
      <c r="D314" s="2"/>
      <c r="E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2"/>
      <c r="B315" s="2"/>
      <c r="C315" s="2"/>
      <c r="D315" s="2"/>
      <c r="E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5">
      <c r="A316" s="2"/>
      <c r="B316" s="2"/>
      <c r="C316" s="2"/>
      <c r="D316" s="2"/>
      <c r="E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5">
      <c r="A317" s="2"/>
      <c r="B317" s="2"/>
      <c r="C317" s="2"/>
      <c r="D317" s="2"/>
      <c r="E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5">
      <c r="A318" s="2"/>
      <c r="B318" s="2"/>
      <c r="C318" s="2"/>
      <c r="D318" s="2"/>
      <c r="E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5">
      <c r="A319" s="2"/>
      <c r="B319" s="2"/>
      <c r="C319" s="2"/>
      <c r="D319" s="2"/>
      <c r="E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5">
      <c r="A320" s="2"/>
      <c r="B320" s="2"/>
      <c r="C320" s="2"/>
      <c r="D320" s="2"/>
      <c r="E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5">
      <c r="A321" s="2"/>
      <c r="B321" s="2"/>
      <c r="C321" s="2"/>
      <c r="D321" s="2"/>
      <c r="E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5">
      <c r="A322" s="2"/>
      <c r="B322" s="2"/>
      <c r="C322" s="2"/>
      <c r="D322" s="2"/>
      <c r="E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5">
      <c r="A323" s="2"/>
      <c r="B323" s="2"/>
      <c r="C323" s="2"/>
      <c r="D323" s="2"/>
      <c r="E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5">
      <c r="A324" s="2"/>
      <c r="B324" s="2"/>
      <c r="C324" s="2"/>
      <c r="D324" s="2"/>
      <c r="E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5">
      <c r="A325" s="2"/>
      <c r="B325" s="2"/>
      <c r="C325" s="2"/>
      <c r="D325" s="2"/>
      <c r="E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5">
      <c r="A326" s="2"/>
      <c r="B326" s="2"/>
      <c r="C326" s="2"/>
      <c r="D326" s="2"/>
      <c r="E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5">
      <c r="A327" s="2"/>
      <c r="B327" s="2"/>
      <c r="C327" s="2"/>
      <c r="D327" s="2"/>
      <c r="E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5">
      <c r="A328" s="2"/>
      <c r="B328" s="2"/>
      <c r="C328" s="2"/>
      <c r="D328" s="2"/>
      <c r="E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5">
      <c r="A329" s="2"/>
      <c r="B329" s="2"/>
      <c r="C329" s="2"/>
      <c r="D329" s="2"/>
      <c r="E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5">
      <c r="A330" s="2"/>
      <c r="B330" s="2"/>
      <c r="C330" s="2"/>
      <c r="D330" s="2"/>
      <c r="E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5">
      <c r="A331" s="2"/>
      <c r="B331" s="2"/>
      <c r="C331" s="2"/>
      <c r="D331" s="2"/>
      <c r="E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5">
      <c r="A332" s="2"/>
      <c r="B332" s="2"/>
      <c r="C332" s="2"/>
      <c r="D332" s="2"/>
      <c r="E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5">
      <c r="A333" s="2"/>
      <c r="B333" s="2"/>
      <c r="C333" s="2"/>
      <c r="D333" s="2"/>
      <c r="E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5">
      <c r="A334" s="2"/>
      <c r="B334" s="2"/>
      <c r="C334" s="2"/>
      <c r="D334" s="2"/>
      <c r="E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5">
      <c r="A335" s="2"/>
      <c r="B335" s="2"/>
      <c r="C335" s="2"/>
      <c r="D335" s="2"/>
      <c r="E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5">
      <c r="A336" s="2"/>
      <c r="B336" s="2"/>
      <c r="C336" s="2"/>
      <c r="D336" s="2"/>
      <c r="E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5">
      <c r="A337" s="2"/>
      <c r="B337" s="2"/>
      <c r="C337" s="2"/>
      <c r="D337" s="2"/>
      <c r="E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5">
      <c r="A338" s="2"/>
      <c r="B338" s="2"/>
      <c r="C338" s="2"/>
      <c r="D338" s="2"/>
      <c r="E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5">
      <c r="A339" s="2"/>
      <c r="B339" s="2"/>
      <c r="C339" s="2"/>
      <c r="D339" s="2"/>
      <c r="E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5">
      <c r="A340" s="2"/>
      <c r="B340" s="2"/>
      <c r="C340" s="2"/>
      <c r="D340" s="2"/>
      <c r="E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5">
      <c r="A341" s="2"/>
      <c r="B341" s="2"/>
      <c r="C341" s="2"/>
      <c r="D341" s="2"/>
      <c r="E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5">
      <c r="A342" s="2"/>
      <c r="B342" s="2"/>
      <c r="C342" s="2"/>
      <c r="D342" s="2"/>
      <c r="E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5">
      <c r="A343" s="2"/>
      <c r="B343" s="2"/>
      <c r="C343" s="2"/>
      <c r="D343" s="2"/>
      <c r="E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5">
      <c r="A344" s="2"/>
      <c r="B344" s="2"/>
      <c r="C344" s="2"/>
      <c r="D344" s="2"/>
      <c r="E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5">
      <c r="A345" s="2"/>
      <c r="B345" s="2"/>
      <c r="C345" s="2"/>
      <c r="D345" s="2"/>
      <c r="E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5">
      <c r="A346" s="2"/>
      <c r="B346" s="2"/>
      <c r="C346" s="2"/>
      <c r="D346" s="2"/>
      <c r="E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5">
      <c r="A347" s="2"/>
      <c r="B347" s="2"/>
      <c r="C347" s="2"/>
      <c r="D347" s="2"/>
      <c r="E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5">
      <c r="A348" s="2"/>
      <c r="B348" s="2"/>
      <c r="C348" s="2"/>
      <c r="D348" s="2"/>
      <c r="E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5">
      <c r="A349" s="2"/>
      <c r="B349" s="2"/>
      <c r="C349" s="2"/>
      <c r="D349" s="2"/>
      <c r="E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5">
      <c r="A350" s="2"/>
      <c r="B350" s="2"/>
      <c r="C350" s="2"/>
      <c r="D350" s="2"/>
      <c r="E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5">
      <c r="A351" s="2"/>
      <c r="B351" s="2"/>
      <c r="C351" s="2"/>
      <c r="D351" s="2"/>
      <c r="E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5">
      <c r="A352" s="2"/>
      <c r="B352" s="2"/>
      <c r="C352" s="2"/>
      <c r="D352" s="2"/>
      <c r="E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5">
      <c r="A353" s="2"/>
      <c r="B353" s="2"/>
      <c r="C353" s="2"/>
      <c r="D353" s="2"/>
      <c r="E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</sheetData>
  <autoFilter ref="A3:V133" xr:uid="{00000000-0001-0000-0000-000000000000}">
    <filterColumn colId="0" showButton="0"/>
  </autoFilter>
  <mergeCells count="52">
    <mergeCell ref="R40:R43"/>
    <mergeCell ref="R67:R83"/>
    <mergeCell ref="C119:C123"/>
    <mergeCell ref="C118:F118"/>
    <mergeCell ref="C103:F103"/>
    <mergeCell ref="C104:F104"/>
    <mergeCell ref="C117:F117"/>
    <mergeCell ref="R107:R108"/>
    <mergeCell ref="R109:R110"/>
    <mergeCell ref="R111:R112"/>
    <mergeCell ref="R113:R114"/>
    <mergeCell ref="R115:R116"/>
    <mergeCell ref="R84:R102"/>
    <mergeCell ref="R105:R106"/>
    <mergeCell ref="C40:C43"/>
    <mergeCell ref="C124:F124"/>
    <mergeCell ref="C66:F66"/>
    <mergeCell ref="C44:F44"/>
    <mergeCell ref="C53:C65"/>
    <mergeCell ref="C52:F52"/>
    <mergeCell ref="C129:F129"/>
    <mergeCell ref="C131:F131"/>
    <mergeCell ref="A132:F132"/>
    <mergeCell ref="A133:F133"/>
    <mergeCell ref="A45:A52"/>
    <mergeCell ref="B45:B48"/>
    <mergeCell ref="B49:B52"/>
    <mergeCell ref="C45:C51"/>
    <mergeCell ref="C67:C102"/>
    <mergeCell ref="C105:C116"/>
    <mergeCell ref="A130:B131"/>
    <mergeCell ref="A125:B129"/>
    <mergeCell ref="A67:B104"/>
    <mergeCell ref="A53:B66"/>
    <mergeCell ref="A119:B124"/>
    <mergeCell ref="C125:C128"/>
    <mergeCell ref="A105:B118"/>
    <mergeCell ref="A1:R1"/>
    <mergeCell ref="G2:K2"/>
    <mergeCell ref="L2:P2"/>
    <mergeCell ref="C35:F35"/>
    <mergeCell ref="C39:F39"/>
    <mergeCell ref="Q2:Q3"/>
    <mergeCell ref="A2:B3"/>
    <mergeCell ref="A4:B44"/>
    <mergeCell ref="R2:R3"/>
    <mergeCell ref="D2:D3"/>
    <mergeCell ref="E2:E3"/>
    <mergeCell ref="F2:F3"/>
    <mergeCell ref="C2:C3"/>
    <mergeCell ref="C4:C34"/>
    <mergeCell ref="C36:C38"/>
  </mergeCells>
  <phoneticPr fontId="2" type="noConversion"/>
  <conditionalFormatting sqref="E105 E111">
    <cfRule type="expression" dxfId="2" priority="1" stopIfTrue="1">
      <formula>AND(COUNTIF($E$105:$E$105,E105)+COUNTIF($E$111:$E$111,E105)&gt;1,NOT(ISBLANK(E105)))</formula>
    </cfRule>
  </conditionalFormatting>
  <printOptions horizontalCentered="1"/>
  <pageMargins left="0.15694444444444444" right="3.888888888888889E-2" top="0.97986111111111107" bottom="0.97986111111111107" header="0.51180555555555551" footer="0.51180555555555551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91"/>
  <sheetViews>
    <sheetView tabSelected="1" topLeftCell="A34" zoomScale="145" zoomScaleNormal="145" zoomScaleSheetLayoutView="100" workbookViewId="0">
      <selection activeCell="D44" sqref="D44"/>
    </sheetView>
  </sheetViews>
  <sheetFormatPr defaultColWidth="9" defaultRowHeight="15" x14ac:dyDescent="0.25"/>
  <cols>
    <col min="1" max="1" width="9.5" style="67" customWidth="1"/>
    <col min="2" max="2" width="6.58203125" style="67" customWidth="1"/>
    <col min="3" max="3" width="3.33203125" style="93" customWidth="1"/>
    <col min="4" max="4" width="5.83203125" style="94" customWidth="1"/>
    <col min="5" max="5" width="15.5" style="90" customWidth="1"/>
    <col min="6" max="7" width="6" style="67" customWidth="1"/>
    <col min="8" max="8" width="5.25" style="67" customWidth="1"/>
    <col min="9" max="9" width="4.5" style="67" customWidth="1"/>
    <col min="10" max="10" width="5.08203125" style="67" customWidth="1"/>
    <col min="11" max="12" width="6.75" style="67" customWidth="1"/>
    <col min="13" max="15" width="6" style="67" customWidth="1"/>
    <col min="16" max="16" width="7" style="67" customWidth="1"/>
    <col min="17" max="17" width="15.08203125" style="67" customWidth="1"/>
    <col min="18" max="18" width="21.75" style="67" customWidth="1"/>
    <col min="19" max="16384" width="9" style="67"/>
  </cols>
  <sheetData>
    <row r="1" spans="1:17" x14ac:dyDescent="0.25">
      <c r="A1" s="140" t="s">
        <v>274</v>
      </c>
      <c r="B1" s="140"/>
      <c r="C1" s="141"/>
      <c r="D1" s="140"/>
      <c r="E1" s="140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0"/>
      <c r="Q1" s="140"/>
    </row>
    <row r="2" spans="1:17" s="8" customFormat="1" ht="9.5" x14ac:dyDescent="0.25">
      <c r="A2" s="139" t="s">
        <v>1</v>
      </c>
      <c r="B2" s="139" t="s">
        <v>2</v>
      </c>
      <c r="C2" s="138" t="s">
        <v>3</v>
      </c>
      <c r="D2" s="139" t="s">
        <v>4</v>
      </c>
      <c r="E2" s="139" t="s">
        <v>5</v>
      </c>
      <c r="F2" s="139" t="s">
        <v>6</v>
      </c>
      <c r="G2" s="139"/>
      <c r="H2" s="139"/>
      <c r="I2" s="139"/>
      <c r="J2" s="139"/>
      <c r="K2" s="139" t="s">
        <v>7</v>
      </c>
      <c r="L2" s="139"/>
      <c r="M2" s="139"/>
      <c r="N2" s="139"/>
      <c r="O2" s="139"/>
      <c r="P2" s="139" t="s">
        <v>8</v>
      </c>
      <c r="Q2" s="149" t="s">
        <v>275</v>
      </c>
    </row>
    <row r="3" spans="1:17" s="8" customFormat="1" ht="19" x14ac:dyDescent="0.25">
      <c r="A3" s="139"/>
      <c r="B3" s="139"/>
      <c r="C3" s="138"/>
      <c r="D3" s="139"/>
      <c r="E3" s="139"/>
      <c r="F3" s="68" t="s">
        <v>10</v>
      </c>
      <c r="G3" s="68" t="s">
        <v>11</v>
      </c>
      <c r="H3" s="68" t="s">
        <v>12</v>
      </c>
      <c r="I3" s="68" t="s">
        <v>13</v>
      </c>
      <c r="J3" s="68" t="s">
        <v>276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15</v>
      </c>
      <c r="P3" s="139"/>
      <c r="Q3" s="150"/>
    </row>
    <row r="4" spans="1:17" s="8" customFormat="1" ht="9.5" x14ac:dyDescent="0.25">
      <c r="A4" s="69" t="s">
        <v>16</v>
      </c>
      <c r="B4" s="69" t="s">
        <v>17</v>
      </c>
      <c r="C4" s="11">
        <v>1</v>
      </c>
      <c r="D4" s="12" t="s">
        <v>18</v>
      </c>
      <c r="E4" s="10" t="s">
        <v>19</v>
      </c>
      <c r="F4" s="10">
        <v>3</v>
      </c>
      <c r="G4" s="10">
        <v>2</v>
      </c>
      <c r="H4" s="10">
        <v>1</v>
      </c>
      <c r="I4" s="10"/>
      <c r="J4" s="10"/>
      <c r="K4" s="10">
        <v>48</v>
      </c>
      <c r="L4" s="10">
        <v>32</v>
      </c>
      <c r="M4" s="10">
        <v>8</v>
      </c>
      <c r="N4" s="10"/>
      <c r="O4" s="10">
        <v>8</v>
      </c>
      <c r="P4" s="10" t="s">
        <v>20</v>
      </c>
      <c r="Q4" s="10"/>
    </row>
    <row r="5" spans="1:17" s="8" customFormat="1" ht="9.5" x14ac:dyDescent="0.25">
      <c r="A5" s="69" t="s">
        <v>16</v>
      </c>
      <c r="B5" s="69" t="s">
        <v>17</v>
      </c>
      <c r="C5" s="11">
        <v>1</v>
      </c>
      <c r="D5" s="12" t="s">
        <v>21</v>
      </c>
      <c r="E5" s="10" t="s">
        <v>22</v>
      </c>
      <c r="F5" s="10">
        <v>0</v>
      </c>
      <c r="G5" s="10"/>
      <c r="H5" s="10"/>
      <c r="I5" s="10"/>
      <c r="J5" s="10"/>
      <c r="K5" s="10">
        <v>16</v>
      </c>
      <c r="L5" s="10"/>
      <c r="M5" s="10"/>
      <c r="N5" s="10"/>
      <c r="O5" s="10">
        <v>16</v>
      </c>
      <c r="P5" s="10" t="s">
        <v>23</v>
      </c>
      <c r="Q5" s="10"/>
    </row>
    <row r="6" spans="1:17" s="8" customFormat="1" ht="9.5" x14ac:dyDescent="0.25">
      <c r="A6" s="69" t="s">
        <v>16</v>
      </c>
      <c r="B6" s="69" t="s">
        <v>17</v>
      </c>
      <c r="C6" s="11">
        <v>1</v>
      </c>
      <c r="D6" s="12" t="s">
        <v>24</v>
      </c>
      <c r="E6" s="10" t="s">
        <v>25</v>
      </c>
      <c r="F6" s="9">
        <v>3</v>
      </c>
      <c r="G6" s="9">
        <v>2</v>
      </c>
      <c r="H6" s="9">
        <v>1</v>
      </c>
      <c r="I6" s="9"/>
      <c r="J6" s="9"/>
      <c r="K6" s="9">
        <v>48</v>
      </c>
      <c r="L6" s="9">
        <v>32</v>
      </c>
      <c r="M6" s="9">
        <v>16</v>
      </c>
      <c r="N6" s="9"/>
      <c r="O6" s="9"/>
      <c r="P6" s="9" t="s">
        <v>20</v>
      </c>
      <c r="Q6" s="70"/>
    </row>
    <row r="7" spans="1:17" s="8" customFormat="1" ht="9.5" x14ac:dyDescent="0.25">
      <c r="A7" s="69" t="s">
        <v>16</v>
      </c>
      <c r="B7" s="69" t="s">
        <v>17</v>
      </c>
      <c r="C7" s="11">
        <v>1</v>
      </c>
      <c r="D7" s="71" t="s">
        <v>26</v>
      </c>
      <c r="E7" s="10" t="s">
        <v>27</v>
      </c>
      <c r="F7" s="10">
        <v>1</v>
      </c>
      <c r="G7" s="10"/>
      <c r="H7" s="10">
        <v>1</v>
      </c>
      <c r="I7" s="10"/>
      <c r="J7" s="10"/>
      <c r="K7" s="10">
        <v>36</v>
      </c>
      <c r="L7" s="10"/>
      <c r="M7" s="10">
        <v>28</v>
      </c>
      <c r="N7" s="10"/>
      <c r="O7" s="10">
        <v>8</v>
      </c>
      <c r="P7" s="10" t="s">
        <v>23</v>
      </c>
      <c r="Q7" s="10"/>
    </row>
    <row r="8" spans="1:17" s="8" customFormat="1" ht="9.5" x14ac:dyDescent="0.25">
      <c r="A8" s="69" t="s">
        <v>16</v>
      </c>
      <c r="B8" s="69" t="s">
        <v>17</v>
      </c>
      <c r="C8" s="11">
        <v>1</v>
      </c>
      <c r="D8" s="12" t="s">
        <v>28</v>
      </c>
      <c r="E8" s="10" t="s">
        <v>29</v>
      </c>
      <c r="F8" s="10">
        <v>1</v>
      </c>
      <c r="G8" s="10"/>
      <c r="H8" s="10"/>
      <c r="I8" s="10">
        <v>1</v>
      </c>
      <c r="J8" s="10"/>
      <c r="K8" s="10">
        <v>24</v>
      </c>
      <c r="L8" s="10"/>
      <c r="M8" s="12"/>
      <c r="N8" s="10">
        <v>24</v>
      </c>
      <c r="O8" s="10"/>
      <c r="P8" s="10" t="s">
        <v>23</v>
      </c>
      <c r="Q8" s="72"/>
    </row>
    <row r="9" spans="1:17" s="8" customFormat="1" ht="9.5" x14ac:dyDescent="0.25">
      <c r="A9" s="69" t="s">
        <v>16</v>
      </c>
      <c r="B9" s="69" t="s">
        <v>17</v>
      </c>
      <c r="C9" s="11">
        <v>1</v>
      </c>
      <c r="D9" s="12" t="s">
        <v>30</v>
      </c>
      <c r="E9" s="10" t="s">
        <v>31</v>
      </c>
      <c r="F9" s="10">
        <v>2</v>
      </c>
      <c r="G9" s="10">
        <v>2</v>
      </c>
      <c r="H9" s="10"/>
      <c r="I9" s="10"/>
      <c r="J9" s="10"/>
      <c r="K9" s="10">
        <v>36</v>
      </c>
      <c r="L9" s="10">
        <v>36</v>
      </c>
      <c r="M9" s="10"/>
      <c r="N9" s="10"/>
      <c r="O9" s="10"/>
      <c r="P9" s="10" t="s">
        <v>23</v>
      </c>
      <c r="Q9" s="73"/>
    </row>
    <row r="10" spans="1:17" s="8" customFormat="1" ht="9.5" x14ac:dyDescent="0.25">
      <c r="A10" s="69" t="s">
        <v>16</v>
      </c>
      <c r="B10" s="69" t="s">
        <v>17</v>
      </c>
      <c r="C10" s="11">
        <v>1</v>
      </c>
      <c r="D10" s="74" t="s">
        <v>32</v>
      </c>
      <c r="E10" s="10" t="s">
        <v>33</v>
      </c>
      <c r="F10" s="10">
        <v>2</v>
      </c>
      <c r="G10" s="10">
        <v>1</v>
      </c>
      <c r="H10" s="10">
        <v>1</v>
      </c>
      <c r="I10" s="10"/>
      <c r="J10" s="10"/>
      <c r="K10" s="10">
        <v>32</v>
      </c>
      <c r="L10" s="10">
        <v>16</v>
      </c>
      <c r="M10" s="10">
        <v>16</v>
      </c>
      <c r="N10" s="10"/>
      <c r="O10" s="10"/>
      <c r="P10" s="10" t="s">
        <v>23</v>
      </c>
      <c r="Q10" s="72"/>
    </row>
    <row r="11" spans="1:17" s="8" customFormat="1" ht="9.5" x14ac:dyDescent="0.25">
      <c r="A11" s="69" t="s">
        <v>94</v>
      </c>
      <c r="B11" s="69" t="s">
        <v>17</v>
      </c>
      <c r="C11" s="10">
        <v>1</v>
      </c>
      <c r="D11" s="12" t="s">
        <v>96</v>
      </c>
      <c r="E11" s="10" t="s">
        <v>97</v>
      </c>
      <c r="F11" s="10">
        <v>3.5</v>
      </c>
      <c r="G11" s="10">
        <v>3.5</v>
      </c>
      <c r="H11" s="10"/>
      <c r="I11" s="10"/>
      <c r="J11" s="10"/>
      <c r="K11" s="10">
        <v>56</v>
      </c>
      <c r="L11" s="10">
        <v>56</v>
      </c>
      <c r="M11" s="10"/>
      <c r="N11" s="10"/>
      <c r="O11" s="10"/>
      <c r="P11" s="10" t="s">
        <v>20</v>
      </c>
      <c r="Q11" s="10"/>
    </row>
    <row r="12" spans="1:17" s="8" customFormat="1" ht="9.5" x14ac:dyDescent="0.25">
      <c r="A12" s="69" t="s">
        <v>110</v>
      </c>
      <c r="B12" s="69" t="s">
        <v>17</v>
      </c>
      <c r="C12" s="11" t="s">
        <v>111</v>
      </c>
      <c r="D12" s="13" t="s">
        <v>114</v>
      </c>
      <c r="E12" s="11" t="s">
        <v>115</v>
      </c>
      <c r="F12" s="10">
        <v>3</v>
      </c>
      <c r="G12" s="10">
        <v>2.5</v>
      </c>
      <c r="H12" s="10">
        <v>0.5</v>
      </c>
      <c r="I12" s="10"/>
      <c r="J12" s="10"/>
      <c r="K12" s="10">
        <v>48</v>
      </c>
      <c r="L12" s="10">
        <v>40</v>
      </c>
      <c r="M12" s="10">
        <v>8</v>
      </c>
      <c r="N12" s="10"/>
      <c r="O12" s="10"/>
      <c r="P12" s="10" t="s">
        <v>20</v>
      </c>
      <c r="Q12" s="75"/>
    </row>
    <row r="13" spans="1:17" s="8" customFormat="1" ht="9.5" x14ac:dyDescent="0.25">
      <c r="A13" s="69" t="s">
        <v>110</v>
      </c>
      <c r="B13" s="69" t="s">
        <v>17</v>
      </c>
      <c r="C13" s="76" t="s">
        <v>111</v>
      </c>
      <c r="D13" s="14" t="s">
        <v>112</v>
      </c>
      <c r="E13" s="76" t="s">
        <v>113</v>
      </c>
      <c r="F13" s="15">
        <v>0.5</v>
      </c>
      <c r="G13" s="10">
        <v>0.5</v>
      </c>
      <c r="H13" s="10"/>
      <c r="I13" s="10"/>
      <c r="J13" s="10"/>
      <c r="K13" s="10">
        <v>8</v>
      </c>
      <c r="L13" s="10">
        <v>8</v>
      </c>
      <c r="M13" s="10"/>
      <c r="N13" s="10"/>
      <c r="O13" s="10"/>
      <c r="P13" s="10" t="s">
        <v>23</v>
      </c>
      <c r="Q13" s="75"/>
    </row>
    <row r="14" spans="1:17" s="8" customFormat="1" ht="9.5" x14ac:dyDescent="0.25">
      <c r="A14" s="69" t="s">
        <v>247</v>
      </c>
      <c r="B14" s="69" t="s">
        <v>17</v>
      </c>
      <c r="C14" s="11">
        <v>1</v>
      </c>
      <c r="D14" s="12" t="s">
        <v>248</v>
      </c>
      <c r="E14" s="10" t="s">
        <v>249</v>
      </c>
      <c r="F14" s="10">
        <v>2</v>
      </c>
      <c r="G14" s="10"/>
      <c r="H14" s="10"/>
      <c r="I14" s="10"/>
      <c r="J14" s="10">
        <v>2</v>
      </c>
      <c r="K14" s="10"/>
      <c r="L14" s="10"/>
      <c r="M14" s="10"/>
      <c r="N14" s="10"/>
      <c r="O14" s="10" t="s">
        <v>250</v>
      </c>
      <c r="P14" s="10" t="s">
        <v>23</v>
      </c>
      <c r="Q14" s="75"/>
    </row>
    <row r="15" spans="1:17" s="8" customFormat="1" ht="9.5" x14ac:dyDescent="0.25">
      <c r="A15" s="69" t="s">
        <v>247</v>
      </c>
      <c r="B15" s="69" t="s">
        <v>17</v>
      </c>
      <c r="C15" s="11">
        <v>1</v>
      </c>
      <c r="D15" s="12" t="s">
        <v>251</v>
      </c>
      <c r="E15" s="10" t="s">
        <v>252</v>
      </c>
      <c r="F15" s="10">
        <v>1</v>
      </c>
      <c r="G15" s="10"/>
      <c r="H15" s="10"/>
      <c r="I15" s="10"/>
      <c r="J15" s="10">
        <v>1</v>
      </c>
      <c r="K15" s="10"/>
      <c r="L15" s="10"/>
      <c r="M15" s="10"/>
      <c r="N15" s="10"/>
      <c r="O15" s="10" t="s">
        <v>170</v>
      </c>
      <c r="P15" s="10" t="s">
        <v>23</v>
      </c>
      <c r="Q15" s="75"/>
    </row>
    <row r="16" spans="1:17" s="8" customFormat="1" ht="9.5" x14ac:dyDescent="0.25">
      <c r="A16" s="143" t="s">
        <v>277</v>
      </c>
      <c r="B16" s="143"/>
      <c r="C16" s="144"/>
      <c r="D16" s="143"/>
      <c r="E16" s="143"/>
      <c r="F16" s="69">
        <f>SUM(F4:F15)</f>
        <v>22</v>
      </c>
      <c r="G16" s="69">
        <f t="shared" ref="G16:O16" si="0">SUM(G4:G15)</f>
        <v>13.5</v>
      </c>
      <c r="H16" s="69">
        <f t="shared" si="0"/>
        <v>4.5</v>
      </c>
      <c r="I16" s="69">
        <f t="shared" si="0"/>
        <v>1</v>
      </c>
      <c r="J16" s="69">
        <f t="shared" si="0"/>
        <v>3</v>
      </c>
      <c r="K16" s="69">
        <f t="shared" si="0"/>
        <v>352</v>
      </c>
      <c r="L16" s="69">
        <f t="shared" si="0"/>
        <v>220</v>
      </c>
      <c r="M16" s="69">
        <f t="shared" si="0"/>
        <v>76</v>
      </c>
      <c r="N16" s="69">
        <f t="shared" si="0"/>
        <v>24</v>
      </c>
      <c r="O16" s="69">
        <f t="shared" si="0"/>
        <v>32</v>
      </c>
      <c r="P16" s="69"/>
      <c r="Q16" s="69"/>
    </row>
    <row r="17" spans="1:17" s="8" customFormat="1" ht="9.5" x14ac:dyDescent="0.25">
      <c r="A17" s="69" t="s">
        <v>16</v>
      </c>
      <c r="B17" s="69" t="s">
        <v>17</v>
      </c>
      <c r="C17" s="11" t="s">
        <v>34</v>
      </c>
      <c r="D17" s="74" t="s">
        <v>35</v>
      </c>
      <c r="E17" s="10" t="s">
        <v>36</v>
      </c>
      <c r="F17" s="10">
        <v>0.5</v>
      </c>
      <c r="G17" s="10">
        <v>0.5</v>
      </c>
      <c r="H17" s="10"/>
      <c r="I17" s="10"/>
      <c r="J17" s="10"/>
      <c r="K17" s="10">
        <v>8</v>
      </c>
      <c r="L17" s="10">
        <v>8</v>
      </c>
      <c r="M17" s="10"/>
      <c r="N17" s="10"/>
      <c r="O17" s="10"/>
      <c r="P17" s="10" t="s">
        <v>23</v>
      </c>
      <c r="Q17" s="16"/>
    </row>
    <row r="18" spans="1:17" s="8" customFormat="1" ht="9.5" x14ac:dyDescent="0.25">
      <c r="A18" s="69" t="s">
        <v>16</v>
      </c>
      <c r="B18" s="69" t="s">
        <v>17</v>
      </c>
      <c r="C18" s="11" t="s">
        <v>34</v>
      </c>
      <c r="D18" s="12" t="s">
        <v>37</v>
      </c>
      <c r="E18" s="10" t="s">
        <v>38</v>
      </c>
      <c r="F18" s="10">
        <v>1</v>
      </c>
      <c r="G18" s="10">
        <v>1</v>
      </c>
      <c r="H18" s="10"/>
      <c r="I18" s="10"/>
      <c r="J18" s="10"/>
      <c r="K18" s="10">
        <v>16</v>
      </c>
      <c r="L18" s="10">
        <v>16</v>
      </c>
      <c r="M18" s="10"/>
      <c r="N18" s="10"/>
      <c r="O18" s="10"/>
      <c r="P18" s="10" t="s">
        <v>23</v>
      </c>
      <c r="Q18" s="10" t="s">
        <v>39</v>
      </c>
    </row>
    <row r="19" spans="1:17" s="8" customFormat="1" ht="9.5" x14ac:dyDescent="0.25">
      <c r="A19" s="69" t="s">
        <v>16</v>
      </c>
      <c r="B19" s="69" t="s">
        <v>17</v>
      </c>
      <c r="C19" s="11" t="s">
        <v>34</v>
      </c>
      <c r="D19" s="12" t="s">
        <v>40</v>
      </c>
      <c r="E19" s="10" t="s">
        <v>41</v>
      </c>
      <c r="F19" s="10">
        <v>3</v>
      </c>
      <c r="G19" s="10">
        <v>2</v>
      </c>
      <c r="H19" s="10">
        <v>1</v>
      </c>
      <c r="I19" s="10"/>
      <c r="J19" s="10"/>
      <c r="K19" s="10">
        <v>48</v>
      </c>
      <c r="L19" s="10">
        <v>32</v>
      </c>
      <c r="M19" s="10">
        <v>8</v>
      </c>
      <c r="N19" s="10"/>
      <c r="O19" s="10">
        <v>8</v>
      </c>
      <c r="P19" s="10" t="s">
        <v>20</v>
      </c>
      <c r="Q19" s="10"/>
    </row>
    <row r="20" spans="1:17" s="8" customFormat="1" ht="9.5" x14ac:dyDescent="0.25">
      <c r="A20" s="69" t="s">
        <v>16</v>
      </c>
      <c r="B20" s="69" t="s">
        <v>17</v>
      </c>
      <c r="C20" s="10">
        <v>2</v>
      </c>
      <c r="D20" s="12" t="s">
        <v>21</v>
      </c>
      <c r="E20" s="10" t="s">
        <v>22</v>
      </c>
      <c r="F20" s="10">
        <v>0</v>
      </c>
      <c r="G20" s="10"/>
      <c r="H20" s="10"/>
      <c r="I20" s="10"/>
      <c r="J20" s="10"/>
      <c r="K20" s="10">
        <v>16</v>
      </c>
      <c r="L20" s="10"/>
      <c r="M20" s="10"/>
      <c r="N20" s="10"/>
      <c r="O20" s="10">
        <v>16</v>
      </c>
      <c r="P20" s="10" t="s">
        <v>23</v>
      </c>
      <c r="Q20" s="10"/>
    </row>
    <row r="21" spans="1:17" s="8" customFormat="1" ht="9.5" x14ac:dyDescent="0.25">
      <c r="A21" s="69" t="s">
        <v>16</v>
      </c>
      <c r="B21" s="69" t="s">
        <v>17</v>
      </c>
      <c r="C21" s="11" t="s">
        <v>34</v>
      </c>
      <c r="D21" s="12" t="s">
        <v>42</v>
      </c>
      <c r="E21" s="10" t="s">
        <v>43</v>
      </c>
      <c r="F21" s="9">
        <v>3</v>
      </c>
      <c r="G21" s="9">
        <v>2</v>
      </c>
      <c r="H21" s="9">
        <v>1</v>
      </c>
      <c r="I21" s="9"/>
      <c r="J21" s="9"/>
      <c r="K21" s="9">
        <v>48</v>
      </c>
      <c r="L21" s="9">
        <v>32</v>
      </c>
      <c r="M21" s="9">
        <v>16</v>
      </c>
      <c r="N21" s="9"/>
      <c r="O21" s="9"/>
      <c r="P21" s="9" t="s">
        <v>20</v>
      </c>
      <c r="Q21" s="70"/>
    </row>
    <row r="22" spans="1:17" s="8" customFormat="1" ht="9.5" x14ac:dyDescent="0.25">
      <c r="A22" s="69" t="s">
        <v>16</v>
      </c>
      <c r="B22" s="69" t="s">
        <v>17</v>
      </c>
      <c r="C22" s="11">
        <v>2</v>
      </c>
      <c r="D22" s="74" t="s">
        <v>44</v>
      </c>
      <c r="E22" s="10" t="s">
        <v>45</v>
      </c>
      <c r="F22" s="10">
        <v>1</v>
      </c>
      <c r="G22" s="10"/>
      <c r="H22" s="10">
        <v>1</v>
      </c>
      <c r="I22" s="10"/>
      <c r="J22" s="10"/>
      <c r="K22" s="10">
        <v>36</v>
      </c>
      <c r="L22" s="10"/>
      <c r="M22" s="10">
        <v>32</v>
      </c>
      <c r="N22" s="10"/>
      <c r="O22" s="10">
        <v>4</v>
      </c>
      <c r="P22" s="10" t="s">
        <v>23</v>
      </c>
      <c r="Q22" s="10"/>
    </row>
    <row r="23" spans="1:17" s="8" customFormat="1" ht="9.5" x14ac:dyDescent="0.25">
      <c r="A23" s="69" t="s">
        <v>16</v>
      </c>
      <c r="B23" s="69" t="s">
        <v>17</v>
      </c>
      <c r="C23" s="11">
        <v>2</v>
      </c>
      <c r="D23" s="12" t="s">
        <v>46</v>
      </c>
      <c r="E23" s="10" t="s">
        <v>47</v>
      </c>
      <c r="F23" s="10">
        <v>3</v>
      </c>
      <c r="G23" s="10">
        <v>2</v>
      </c>
      <c r="H23" s="12"/>
      <c r="I23" s="10">
        <v>1</v>
      </c>
      <c r="J23" s="10"/>
      <c r="K23" s="10">
        <v>56</v>
      </c>
      <c r="L23" s="10">
        <v>32</v>
      </c>
      <c r="M23" s="10"/>
      <c r="N23" s="10">
        <v>24</v>
      </c>
      <c r="O23" s="10"/>
      <c r="P23" s="10" t="s">
        <v>48</v>
      </c>
      <c r="Q23" s="73"/>
    </row>
    <row r="24" spans="1:17" s="8" customFormat="1" ht="9.5" x14ac:dyDescent="0.25">
      <c r="A24" s="69" t="s">
        <v>94</v>
      </c>
      <c r="B24" s="69" t="s">
        <v>17</v>
      </c>
      <c r="C24" s="10">
        <v>2</v>
      </c>
      <c r="D24" s="12" t="s">
        <v>98</v>
      </c>
      <c r="E24" s="10" t="s">
        <v>99</v>
      </c>
      <c r="F24" s="10">
        <v>4</v>
      </c>
      <c r="G24" s="10">
        <v>4</v>
      </c>
      <c r="H24" s="10"/>
      <c r="I24" s="10"/>
      <c r="J24" s="10"/>
      <c r="K24" s="10">
        <v>64</v>
      </c>
      <c r="L24" s="10">
        <v>64</v>
      </c>
      <c r="M24" s="10"/>
      <c r="N24" s="10"/>
      <c r="O24" s="10"/>
      <c r="P24" s="10" t="s">
        <v>20</v>
      </c>
      <c r="Q24" s="10"/>
    </row>
    <row r="25" spans="1:17" s="8" customFormat="1" ht="9.5" x14ac:dyDescent="0.25">
      <c r="A25" s="69" t="s">
        <v>94</v>
      </c>
      <c r="B25" s="69" t="s">
        <v>17</v>
      </c>
      <c r="C25" s="11" t="s">
        <v>34</v>
      </c>
      <c r="D25" s="12" t="s">
        <v>100</v>
      </c>
      <c r="E25" s="10" t="s">
        <v>101</v>
      </c>
      <c r="F25" s="10">
        <v>2</v>
      </c>
      <c r="G25" s="10">
        <v>2</v>
      </c>
      <c r="H25" s="10"/>
      <c r="I25" s="10"/>
      <c r="J25" s="10"/>
      <c r="K25" s="10">
        <v>32</v>
      </c>
      <c r="L25" s="10">
        <v>32</v>
      </c>
      <c r="M25" s="10"/>
      <c r="N25" s="10"/>
      <c r="O25" s="10"/>
      <c r="P25" s="10" t="s">
        <v>20</v>
      </c>
      <c r="Q25" s="10"/>
    </row>
    <row r="26" spans="1:17" s="8" customFormat="1" ht="9.5" x14ac:dyDescent="0.25">
      <c r="A26" s="69" t="s">
        <v>94</v>
      </c>
      <c r="B26" s="69" t="s">
        <v>17</v>
      </c>
      <c r="C26" s="11" t="s">
        <v>34</v>
      </c>
      <c r="D26" s="14" t="s">
        <v>104</v>
      </c>
      <c r="E26" s="11" t="s">
        <v>105</v>
      </c>
      <c r="F26" s="10">
        <v>2</v>
      </c>
      <c r="G26" s="10">
        <v>2</v>
      </c>
      <c r="H26" s="10"/>
      <c r="I26" s="10"/>
      <c r="J26" s="10"/>
      <c r="K26" s="10">
        <v>32</v>
      </c>
      <c r="L26" s="10">
        <v>32</v>
      </c>
      <c r="M26" s="10"/>
      <c r="N26" s="10"/>
      <c r="O26" s="10"/>
      <c r="P26" s="10" t="s">
        <v>20</v>
      </c>
      <c r="Q26" s="75"/>
    </row>
    <row r="27" spans="1:17" s="8" customFormat="1" ht="9.5" x14ac:dyDescent="0.25">
      <c r="A27" s="69" t="s">
        <v>94</v>
      </c>
      <c r="B27" s="69" t="s">
        <v>17</v>
      </c>
      <c r="C27" s="11" t="s">
        <v>34</v>
      </c>
      <c r="D27" s="14" t="s">
        <v>106</v>
      </c>
      <c r="E27" s="17" t="s">
        <v>107</v>
      </c>
      <c r="F27" s="17">
        <v>2</v>
      </c>
      <c r="G27" s="17">
        <v>2</v>
      </c>
      <c r="H27" s="17"/>
      <c r="I27" s="17"/>
      <c r="J27" s="17"/>
      <c r="K27" s="17">
        <v>32</v>
      </c>
      <c r="L27" s="17">
        <v>32</v>
      </c>
      <c r="M27" s="17"/>
      <c r="N27" s="17"/>
      <c r="O27" s="17"/>
      <c r="P27" s="18" t="s">
        <v>20</v>
      </c>
      <c r="Q27" s="75"/>
    </row>
    <row r="28" spans="1:17" s="8" customFormat="1" ht="9.5" x14ac:dyDescent="0.25">
      <c r="A28" s="69" t="s">
        <v>110</v>
      </c>
      <c r="B28" s="69" t="s">
        <v>17</v>
      </c>
      <c r="C28" s="11" t="s">
        <v>292</v>
      </c>
      <c r="D28" s="77" t="s">
        <v>116</v>
      </c>
      <c r="E28" s="9" t="s">
        <v>117</v>
      </c>
      <c r="F28" s="9">
        <v>2.5</v>
      </c>
      <c r="G28" s="9">
        <v>2.5</v>
      </c>
      <c r="H28" s="9"/>
      <c r="I28" s="9"/>
      <c r="J28" s="9"/>
      <c r="K28" s="9">
        <v>40</v>
      </c>
      <c r="L28" s="9">
        <v>40</v>
      </c>
      <c r="M28" s="9"/>
      <c r="N28" s="9"/>
      <c r="O28" s="9"/>
      <c r="P28" s="10" t="s">
        <v>20</v>
      </c>
      <c r="Q28" s="75"/>
    </row>
    <row r="29" spans="1:17" s="8" customFormat="1" ht="9.5" x14ac:dyDescent="0.25">
      <c r="A29" s="69" t="s">
        <v>110</v>
      </c>
      <c r="B29" s="69" t="s">
        <v>17</v>
      </c>
      <c r="C29" s="11" t="s">
        <v>34</v>
      </c>
      <c r="D29" s="14" t="s">
        <v>118</v>
      </c>
      <c r="E29" s="11" t="s">
        <v>119</v>
      </c>
      <c r="F29" s="10">
        <v>1</v>
      </c>
      <c r="G29" s="10">
        <v>1</v>
      </c>
      <c r="H29" s="10"/>
      <c r="I29" s="10"/>
      <c r="J29" s="10"/>
      <c r="K29" s="10">
        <v>16</v>
      </c>
      <c r="L29" s="10">
        <v>16</v>
      </c>
      <c r="M29" s="10"/>
      <c r="N29" s="10"/>
      <c r="O29" s="10"/>
      <c r="P29" s="10" t="s">
        <v>23</v>
      </c>
      <c r="Q29" s="75"/>
    </row>
    <row r="30" spans="1:17" s="8" customFormat="1" ht="9.5" x14ac:dyDescent="0.25">
      <c r="A30" s="69" t="s">
        <v>259</v>
      </c>
      <c r="B30" s="69" t="s">
        <v>17</v>
      </c>
      <c r="C30" s="9" t="s">
        <v>253</v>
      </c>
      <c r="D30" s="9" t="s">
        <v>260</v>
      </c>
      <c r="E30" s="9" t="s">
        <v>261</v>
      </c>
      <c r="F30" s="9">
        <v>1</v>
      </c>
      <c r="G30" s="10"/>
      <c r="H30" s="10"/>
      <c r="I30" s="10"/>
      <c r="J30" s="10">
        <v>1</v>
      </c>
      <c r="K30" s="10"/>
      <c r="L30" s="10"/>
      <c r="M30" s="10"/>
      <c r="N30" s="10"/>
      <c r="O30" s="10" t="s">
        <v>170</v>
      </c>
      <c r="P30" s="9" t="s">
        <v>23</v>
      </c>
      <c r="Q30" s="75"/>
    </row>
    <row r="31" spans="1:17" s="8" customFormat="1" ht="9.5" x14ac:dyDescent="0.25">
      <c r="A31" s="145" t="s">
        <v>277</v>
      </c>
      <c r="B31" s="146"/>
      <c r="C31" s="147"/>
      <c r="D31" s="146"/>
      <c r="E31" s="148"/>
      <c r="F31" s="78">
        <f>SUM(F17:F30)</f>
        <v>26</v>
      </c>
      <c r="G31" s="78">
        <f t="shared" ref="G31:O31" si="1">SUM(G17:G30)</f>
        <v>21</v>
      </c>
      <c r="H31" s="78">
        <f t="shared" si="1"/>
        <v>3</v>
      </c>
      <c r="I31" s="78">
        <f t="shared" si="1"/>
        <v>1</v>
      </c>
      <c r="J31" s="78">
        <f t="shared" si="1"/>
        <v>1</v>
      </c>
      <c r="K31" s="78">
        <f t="shared" si="1"/>
        <v>444</v>
      </c>
      <c r="L31" s="78">
        <f t="shared" si="1"/>
        <v>336</v>
      </c>
      <c r="M31" s="78">
        <f t="shared" si="1"/>
        <v>56</v>
      </c>
      <c r="N31" s="78">
        <f t="shared" si="1"/>
        <v>24</v>
      </c>
      <c r="O31" s="78">
        <f t="shared" si="1"/>
        <v>28</v>
      </c>
      <c r="P31" s="75"/>
      <c r="Q31" s="75"/>
    </row>
    <row r="32" spans="1:17" s="8" customFormat="1" ht="9.5" x14ac:dyDescent="0.25">
      <c r="A32" s="69" t="s">
        <v>16</v>
      </c>
      <c r="B32" s="69" t="s">
        <v>17</v>
      </c>
      <c r="C32" s="11">
        <v>3</v>
      </c>
      <c r="D32" s="12" t="s">
        <v>49</v>
      </c>
      <c r="E32" s="10" t="s">
        <v>50</v>
      </c>
      <c r="F32" s="10">
        <v>3</v>
      </c>
      <c r="G32" s="10">
        <v>2</v>
      </c>
      <c r="H32" s="10">
        <v>1</v>
      </c>
      <c r="I32" s="10"/>
      <c r="J32" s="10"/>
      <c r="K32" s="10">
        <v>48</v>
      </c>
      <c r="L32" s="10">
        <v>32</v>
      </c>
      <c r="M32" s="10">
        <v>8</v>
      </c>
      <c r="N32" s="10"/>
      <c r="O32" s="10">
        <v>8</v>
      </c>
      <c r="P32" s="10" t="s">
        <v>20</v>
      </c>
      <c r="Q32" s="10"/>
    </row>
    <row r="33" spans="1:17" s="8" customFormat="1" ht="9.5" x14ac:dyDescent="0.25">
      <c r="A33" s="69" t="s">
        <v>16</v>
      </c>
      <c r="B33" s="69" t="s">
        <v>17</v>
      </c>
      <c r="C33" s="11">
        <v>3</v>
      </c>
      <c r="D33" s="12" t="s">
        <v>21</v>
      </c>
      <c r="E33" s="10" t="s">
        <v>22</v>
      </c>
      <c r="F33" s="10">
        <v>0</v>
      </c>
      <c r="G33" s="10"/>
      <c r="H33" s="10"/>
      <c r="I33" s="10"/>
      <c r="J33" s="10"/>
      <c r="K33" s="10">
        <v>16</v>
      </c>
      <c r="L33" s="10"/>
      <c r="M33" s="10"/>
      <c r="N33" s="10"/>
      <c r="O33" s="10">
        <v>16</v>
      </c>
      <c r="P33" s="10" t="s">
        <v>23</v>
      </c>
      <c r="Q33" s="10"/>
    </row>
    <row r="34" spans="1:17" s="8" customFormat="1" ht="9.5" x14ac:dyDescent="0.25">
      <c r="A34" s="69" t="s">
        <v>16</v>
      </c>
      <c r="B34" s="69" t="s">
        <v>17</v>
      </c>
      <c r="C34" s="11">
        <v>3</v>
      </c>
      <c r="D34" s="12" t="s">
        <v>51</v>
      </c>
      <c r="E34" s="10" t="s">
        <v>52</v>
      </c>
      <c r="F34" s="9">
        <v>3</v>
      </c>
      <c r="G34" s="9">
        <v>2</v>
      </c>
      <c r="H34" s="9">
        <v>1</v>
      </c>
      <c r="I34" s="9"/>
      <c r="J34" s="9"/>
      <c r="K34" s="9">
        <v>48</v>
      </c>
      <c r="L34" s="9">
        <v>32</v>
      </c>
      <c r="M34" s="9">
        <v>16</v>
      </c>
      <c r="N34" s="9"/>
      <c r="O34" s="9"/>
      <c r="P34" s="9" t="s">
        <v>20</v>
      </c>
      <c r="Q34" s="70"/>
    </row>
    <row r="35" spans="1:17" s="8" customFormat="1" ht="9.5" x14ac:dyDescent="0.25">
      <c r="A35" s="69" t="s">
        <v>16</v>
      </c>
      <c r="B35" s="69" t="s">
        <v>17</v>
      </c>
      <c r="C35" s="11">
        <v>3</v>
      </c>
      <c r="D35" s="71" t="s">
        <v>53</v>
      </c>
      <c r="E35" s="10" t="s">
        <v>54</v>
      </c>
      <c r="F35" s="10">
        <v>1</v>
      </c>
      <c r="G35" s="10"/>
      <c r="H35" s="10">
        <v>1</v>
      </c>
      <c r="I35" s="10"/>
      <c r="J35" s="10"/>
      <c r="K35" s="10">
        <v>36</v>
      </c>
      <c r="L35" s="10"/>
      <c r="M35" s="10">
        <v>32</v>
      </c>
      <c r="N35" s="10"/>
      <c r="O35" s="10">
        <v>4</v>
      </c>
      <c r="P35" s="10" t="s">
        <v>23</v>
      </c>
      <c r="Q35" s="10"/>
    </row>
    <row r="36" spans="1:17" s="8" customFormat="1" ht="9.5" x14ac:dyDescent="0.25">
      <c r="A36" s="69" t="s">
        <v>16</v>
      </c>
      <c r="B36" s="69" t="s">
        <v>17</v>
      </c>
      <c r="C36" s="11">
        <v>3</v>
      </c>
      <c r="D36" s="12" t="s">
        <v>55</v>
      </c>
      <c r="E36" s="10" t="s">
        <v>56</v>
      </c>
      <c r="F36" s="10">
        <v>2</v>
      </c>
      <c r="G36" s="10">
        <v>1</v>
      </c>
      <c r="H36" s="10">
        <v>1</v>
      </c>
      <c r="I36" s="10"/>
      <c r="J36" s="10"/>
      <c r="K36" s="10">
        <v>36</v>
      </c>
      <c r="L36" s="10">
        <v>16</v>
      </c>
      <c r="M36" s="10">
        <v>20</v>
      </c>
      <c r="N36" s="10"/>
      <c r="O36" s="10"/>
      <c r="P36" s="10" t="s">
        <v>23</v>
      </c>
      <c r="Q36" s="10"/>
    </row>
    <row r="37" spans="1:17" s="8" customFormat="1" ht="9.5" x14ac:dyDescent="0.25">
      <c r="A37" s="69" t="s">
        <v>16</v>
      </c>
      <c r="B37" s="69" t="s">
        <v>80</v>
      </c>
      <c r="C37" s="11" t="s">
        <v>81</v>
      </c>
      <c r="D37" s="74" t="s">
        <v>82</v>
      </c>
      <c r="E37" s="10" t="s">
        <v>83</v>
      </c>
      <c r="F37" s="10">
        <v>2</v>
      </c>
      <c r="G37" s="10">
        <v>2</v>
      </c>
      <c r="H37" s="10"/>
      <c r="I37" s="10"/>
      <c r="J37" s="10"/>
      <c r="K37" s="10">
        <v>32</v>
      </c>
      <c r="L37" s="10">
        <v>32</v>
      </c>
      <c r="M37" s="10"/>
      <c r="N37" s="10"/>
      <c r="O37" s="10"/>
      <c r="P37" s="10" t="s">
        <v>23</v>
      </c>
      <c r="Q37" s="10"/>
    </row>
    <row r="38" spans="1:17" s="8" customFormat="1" ht="9.5" x14ac:dyDescent="0.25">
      <c r="A38" s="69" t="s">
        <v>16</v>
      </c>
      <c r="B38" s="69" t="s">
        <v>80</v>
      </c>
      <c r="C38" s="11" t="s">
        <v>81</v>
      </c>
      <c r="D38" s="74" t="s">
        <v>84</v>
      </c>
      <c r="E38" s="10" t="s">
        <v>85</v>
      </c>
      <c r="F38" s="10">
        <v>2</v>
      </c>
      <c r="G38" s="10">
        <v>2</v>
      </c>
      <c r="H38" s="10"/>
      <c r="I38" s="10"/>
      <c r="J38" s="10"/>
      <c r="K38" s="10">
        <v>32</v>
      </c>
      <c r="L38" s="10">
        <v>32</v>
      </c>
      <c r="M38" s="10"/>
      <c r="N38" s="10"/>
      <c r="O38" s="10"/>
      <c r="P38" s="10" t="s">
        <v>23</v>
      </c>
      <c r="Q38" s="10" t="s">
        <v>39</v>
      </c>
    </row>
    <row r="39" spans="1:17" s="79" customFormat="1" ht="9.5" x14ac:dyDescent="0.25">
      <c r="A39" s="69" t="s">
        <v>16</v>
      </c>
      <c r="B39" s="69" t="s">
        <v>87</v>
      </c>
      <c r="C39" s="11" t="s">
        <v>81</v>
      </c>
      <c r="D39" s="10"/>
      <c r="E39" s="10" t="s">
        <v>88</v>
      </c>
      <c r="F39" s="10">
        <v>2</v>
      </c>
      <c r="G39" s="10">
        <v>2</v>
      </c>
      <c r="H39" s="10"/>
      <c r="I39" s="10"/>
      <c r="J39" s="10"/>
      <c r="K39" s="10">
        <v>32</v>
      </c>
      <c r="L39" s="9"/>
      <c r="M39" s="10"/>
      <c r="N39" s="10"/>
      <c r="O39" s="10">
        <v>32</v>
      </c>
      <c r="P39" s="10" t="s">
        <v>23</v>
      </c>
      <c r="Q39" s="10"/>
    </row>
    <row r="40" spans="1:17" s="79" customFormat="1" ht="9.5" x14ac:dyDescent="0.25">
      <c r="A40" s="69" t="s">
        <v>94</v>
      </c>
      <c r="B40" s="69" t="s">
        <v>17</v>
      </c>
      <c r="C40" s="11" t="s">
        <v>81</v>
      </c>
      <c r="D40" s="74" t="s">
        <v>102</v>
      </c>
      <c r="E40" s="10" t="s">
        <v>103</v>
      </c>
      <c r="F40" s="10">
        <v>3</v>
      </c>
      <c r="G40" s="10">
        <v>3</v>
      </c>
      <c r="H40" s="10"/>
      <c r="I40" s="10"/>
      <c r="J40" s="10"/>
      <c r="K40" s="10">
        <v>48</v>
      </c>
      <c r="L40" s="10">
        <v>48</v>
      </c>
      <c r="M40" s="10"/>
      <c r="N40" s="10"/>
      <c r="O40" s="10"/>
      <c r="P40" s="10" t="s">
        <v>20</v>
      </c>
      <c r="Q40" s="10"/>
    </row>
    <row r="41" spans="1:17" s="8" customFormat="1" ht="9.5" x14ac:dyDescent="0.25">
      <c r="A41" s="69" t="s">
        <v>94</v>
      </c>
      <c r="B41" s="69" t="s">
        <v>17</v>
      </c>
      <c r="C41" s="11" t="s">
        <v>81</v>
      </c>
      <c r="D41" s="12" t="s">
        <v>108</v>
      </c>
      <c r="E41" s="11" t="s">
        <v>109</v>
      </c>
      <c r="F41" s="10">
        <v>2</v>
      </c>
      <c r="G41" s="10">
        <v>2</v>
      </c>
      <c r="H41" s="10"/>
      <c r="I41" s="10"/>
      <c r="J41" s="10"/>
      <c r="K41" s="10">
        <v>32</v>
      </c>
      <c r="L41" s="10">
        <v>32</v>
      </c>
      <c r="M41" s="10"/>
      <c r="N41" s="10"/>
      <c r="O41" s="10"/>
      <c r="P41" s="10" t="s">
        <v>23</v>
      </c>
      <c r="Q41" s="80"/>
    </row>
    <row r="42" spans="1:17" s="8" customFormat="1" ht="9.5" x14ac:dyDescent="0.25">
      <c r="A42" s="69" t="s">
        <v>110</v>
      </c>
      <c r="B42" s="69" t="s">
        <v>17</v>
      </c>
      <c r="C42" s="11" t="s">
        <v>81</v>
      </c>
      <c r="D42" s="12" t="s">
        <v>120</v>
      </c>
      <c r="E42" s="17" t="s">
        <v>121</v>
      </c>
      <c r="F42" s="17">
        <v>2</v>
      </c>
      <c r="G42" s="17">
        <v>2</v>
      </c>
      <c r="H42" s="17"/>
      <c r="I42" s="17"/>
      <c r="J42" s="17"/>
      <c r="K42" s="17">
        <v>32</v>
      </c>
      <c r="L42" s="17">
        <v>32</v>
      </c>
      <c r="M42" s="17"/>
      <c r="N42" s="17"/>
      <c r="O42" s="17"/>
      <c r="P42" s="10" t="s">
        <v>20</v>
      </c>
      <c r="Q42" s="75"/>
    </row>
    <row r="43" spans="1:17" s="8" customFormat="1" ht="9.5" x14ac:dyDescent="0.25">
      <c r="A43" s="69" t="s">
        <v>110</v>
      </c>
      <c r="B43" s="69" t="s">
        <v>17</v>
      </c>
      <c r="C43" s="11" t="s">
        <v>81</v>
      </c>
      <c r="D43" s="12" t="s">
        <v>122</v>
      </c>
      <c r="E43" s="9" t="s">
        <v>123</v>
      </c>
      <c r="F43" s="19">
        <v>1</v>
      </c>
      <c r="G43" s="9">
        <v>1</v>
      </c>
      <c r="H43" s="9"/>
      <c r="I43" s="9"/>
      <c r="J43" s="9"/>
      <c r="K43" s="9">
        <v>16</v>
      </c>
      <c r="L43" s="9">
        <v>16</v>
      </c>
      <c r="M43" s="9"/>
      <c r="N43" s="9"/>
      <c r="O43" s="9"/>
      <c r="P43" s="10" t="s">
        <v>23</v>
      </c>
      <c r="Q43" s="75"/>
    </row>
    <row r="44" spans="1:17" s="8" customFormat="1" ht="9.5" x14ac:dyDescent="0.25">
      <c r="A44" s="69" t="s">
        <v>110</v>
      </c>
      <c r="B44" s="69" t="s">
        <v>17</v>
      </c>
      <c r="C44" s="11" t="s">
        <v>81</v>
      </c>
      <c r="D44" s="12" t="s">
        <v>294</v>
      </c>
      <c r="E44" s="9" t="s">
        <v>125</v>
      </c>
      <c r="F44" s="9">
        <v>2</v>
      </c>
      <c r="G44" s="9">
        <v>2</v>
      </c>
      <c r="H44" s="9"/>
      <c r="I44" s="9"/>
      <c r="J44" s="9"/>
      <c r="K44" s="9">
        <v>32</v>
      </c>
      <c r="L44" s="9">
        <v>32</v>
      </c>
      <c r="M44" s="9"/>
      <c r="N44" s="9"/>
      <c r="O44" s="9"/>
      <c r="P44" s="20" t="s">
        <v>20</v>
      </c>
      <c r="Q44" s="75"/>
    </row>
    <row r="45" spans="1:17" s="8" customFormat="1" ht="9.5" x14ac:dyDescent="0.25">
      <c r="A45" s="69" t="s">
        <v>110</v>
      </c>
      <c r="B45" s="69" t="s">
        <v>17</v>
      </c>
      <c r="C45" s="11" t="s">
        <v>81</v>
      </c>
      <c r="D45" s="12" t="s">
        <v>126</v>
      </c>
      <c r="E45" s="9" t="s">
        <v>127</v>
      </c>
      <c r="F45" s="9">
        <v>2</v>
      </c>
      <c r="G45" s="9">
        <v>2</v>
      </c>
      <c r="H45" s="9"/>
      <c r="I45" s="9"/>
      <c r="J45" s="9"/>
      <c r="K45" s="9">
        <v>32</v>
      </c>
      <c r="L45" s="9">
        <v>32</v>
      </c>
      <c r="M45" s="9"/>
      <c r="N45" s="9"/>
      <c r="O45" s="9"/>
      <c r="P45" s="21" t="s">
        <v>23</v>
      </c>
      <c r="Q45" s="75"/>
    </row>
    <row r="46" spans="1:17" s="8" customFormat="1" ht="9.5" x14ac:dyDescent="0.25">
      <c r="A46" s="145" t="s">
        <v>277</v>
      </c>
      <c r="B46" s="146"/>
      <c r="C46" s="147"/>
      <c r="D46" s="146"/>
      <c r="E46" s="148"/>
      <c r="F46" s="78">
        <v>25</v>
      </c>
      <c r="G46" s="78">
        <v>21</v>
      </c>
      <c r="H46" s="78">
        <f t="shared" ref="H46:O46" si="2">SUM(H32:H45)</f>
        <v>4</v>
      </c>
      <c r="I46" s="78">
        <f t="shared" si="2"/>
        <v>0</v>
      </c>
      <c r="J46" s="78">
        <f t="shared" si="2"/>
        <v>0</v>
      </c>
      <c r="K46" s="78">
        <f t="shared" si="2"/>
        <v>472</v>
      </c>
      <c r="L46" s="78">
        <f t="shared" si="2"/>
        <v>336</v>
      </c>
      <c r="M46" s="78">
        <f t="shared" si="2"/>
        <v>76</v>
      </c>
      <c r="N46" s="78">
        <f t="shared" si="2"/>
        <v>0</v>
      </c>
      <c r="O46" s="78">
        <f t="shared" si="2"/>
        <v>60</v>
      </c>
      <c r="P46" s="75"/>
      <c r="Q46" s="75"/>
    </row>
    <row r="47" spans="1:17" s="8" customFormat="1" ht="9.5" x14ac:dyDescent="0.25">
      <c r="A47" s="69" t="s">
        <v>16</v>
      </c>
      <c r="B47" s="69" t="s">
        <v>17</v>
      </c>
      <c r="C47" s="11" t="s">
        <v>57</v>
      </c>
      <c r="D47" s="12" t="s">
        <v>58</v>
      </c>
      <c r="E47" s="10" t="s">
        <v>59</v>
      </c>
      <c r="F47" s="10">
        <v>1.5</v>
      </c>
      <c r="G47" s="10">
        <v>1</v>
      </c>
      <c r="H47" s="10">
        <v>0.5</v>
      </c>
      <c r="I47" s="10"/>
      <c r="J47" s="10"/>
      <c r="K47" s="10">
        <v>24</v>
      </c>
      <c r="L47" s="10">
        <v>16</v>
      </c>
      <c r="M47" s="10">
        <v>8</v>
      </c>
      <c r="N47" s="10"/>
      <c r="O47" s="10"/>
      <c r="P47" s="10" t="s">
        <v>23</v>
      </c>
      <c r="Q47" s="72"/>
    </row>
    <row r="48" spans="1:17" s="8" customFormat="1" ht="19" x14ac:dyDescent="0.25">
      <c r="A48" s="81" t="s">
        <v>16</v>
      </c>
      <c r="B48" s="81" t="s">
        <v>17</v>
      </c>
      <c r="C48" s="12">
        <v>4</v>
      </c>
      <c r="D48" s="82" t="s">
        <v>60</v>
      </c>
      <c r="E48" s="83" t="s">
        <v>61</v>
      </c>
      <c r="F48" s="12">
        <v>3</v>
      </c>
      <c r="G48" s="12">
        <v>2</v>
      </c>
      <c r="H48" s="12">
        <v>1</v>
      </c>
      <c r="I48" s="12"/>
      <c r="J48" s="12"/>
      <c r="K48" s="12">
        <v>48</v>
      </c>
      <c r="L48" s="12">
        <v>32</v>
      </c>
      <c r="M48" s="12">
        <v>8</v>
      </c>
      <c r="N48" s="12"/>
      <c r="O48" s="12">
        <v>8</v>
      </c>
      <c r="P48" s="12" t="s">
        <v>20</v>
      </c>
      <c r="Q48" s="10"/>
    </row>
    <row r="49" spans="1:17" s="8" customFormat="1" ht="9.5" x14ac:dyDescent="0.25">
      <c r="A49" s="69" t="s">
        <v>16</v>
      </c>
      <c r="B49" s="69" t="s">
        <v>17</v>
      </c>
      <c r="C49" s="11">
        <v>4</v>
      </c>
      <c r="D49" s="12" t="s">
        <v>21</v>
      </c>
      <c r="E49" s="10" t="s">
        <v>22</v>
      </c>
      <c r="F49" s="10">
        <v>0</v>
      </c>
      <c r="G49" s="10"/>
      <c r="H49" s="10"/>
      <c r="I49" s="10"/>
      <c r="J49" s="10"/>
      <c r="K49" s="10">
        <v>16</v>
      </c>
      <c r="L49" s="10"/>
      <c r="M49" s="10"/>
      <c r="N49" s="10"/>
      <c r="O49" s="10">
        <v>16</v>
      </c>
      <c r="P49" s="10" t="s">
        <v>23</v>
      </c>
      <c r="Q49" s="10"/>
    </row>
    <row r="50" spans="1:17" s="8" customFormat="1" ht="9.5" x14ac:dyDescent="0.25">
      <c r="A50" s="69" t="s">
        <v>16</v>
      </c>
      <c r="B50" s="69" t="s">
        <v>17</v>
      </c>
      <c r="C50" s="11">
        <v>4</v>
      </c>
      <c r="D50" s="12" t="s">
        <v>64</v>
      </c>
      <c r="E50" s="10" t="s">
        <v>65</v>
      </c>
      <c r="F50" s="9">
        <v>3</v>
      </c>
      <c r="G50" s="9">
        <v>2</v>
      </c>
      <c r="H50" s="9">
        <v>1</v>
      </c>
      <c r="I50" s="9"/>
      <c r="J50" s="9"/>
      <c r="K50" s="9">
        <v>48</v>
      </c>
      <c r="L50" s="9">
        <v>32</v>
      </c>
      <c r="M50" s="9">
        <v>16</v>
      </c>
      <c r="N50" s="9"/>
      <c r="O50" s="9"/>
      <c r="P50" s="9" t="s">
        <v>20</v>
      </c>
      <c r="Q50" s="70"/>
    </row>
    <row r="51" spans="1:17" s="8" customFormat="1" ht="9.5" x14ac:dyDescent="0.25">
      <c r="A51" s="69" t="s">
        <v>16</v>
      </c>
      <c r="B51" s="69" t="s">
        <v>17</v>
      </c>
      <c r="C51" s="11">
        <v>4</v>
      </c>
      <c r="D51" s="71" t="s">
        <v>66</v>
      </c>
      <c r="E51" s="10" t="s">
        <v>67</v>
      </c>
      <c r="F51" s="10">
        <v>1</v>
      </c>
      <c r="G51" s="10"/>
      <c r="H51" s="10">
        <v>1</v>
      </c>
      <c r="I51" s="10"/>
      <c r="J51" s="10"/>
      <c r="K51" s="10">
        <v>36</v>
      </c>
      <c r="L51" s="10"/>
      <c r="M51" s="10">
        <v>32</v>
      </c>
      <c r="N51" s="10"/>
      <c r="O51" s="10">
        <v>4</v>
      </c>
      <c r="P51" s="10" t="s">
        <v>23</v>
      </c>
      <c r="Q51" s="10"/>
    </row>
    <row r="52" spans="1:17" s="8" customFormat="1" ht="9.5" x14ac:dyDescent="0.25">
      <c r="A52" s="69" t="s">
        <v>16</v>
      </c>
      <c r="B52" s="69" t="s">
        <v>80</v>
      </c>
      <c r="C52" s="11" t="s">
        <v>57</v>
      </c>
      <c r="D52" s="9" t="s">
        <v>293</v>
      </c>
      <c r="E52" s="10" t="s">
        <v>86</v>
      </c>
      <c r="F52" s="10">
        <v>2</v>
      </c>
      <c r="G52" s="10">
        <v>2</v>
      </c>
      <c r="H52" s="10"/>
      <c r="I52" s="10"/>
      <c r="J52" s="10"/>
      <c r="K52" s="10">
        <v>32</v>
      </c>
      <c r="L52" s="10">
        <v>32</v>
      </c>
      <c r="M52" s="10"/>
      <c r="N52" s="10"/>
      <c r="O52" s="10"/>
      <c r="P52" s="10" t="s">
        <v>23</v>
      </c>
      <c r="Q52" s="10"/>
    </row>
    <row r="53" spans="1:17" s="8" customFormat="1" ht="9.5" x14ac:dyDescent="0.25">
      <c r="A53" s="69" t="s">
        <v>16</v>
      </c>
      <c r="B53" s="69" t="s">
        <v>87</v>
      </c>
      <c r="C53" s="11" t="s">
        <v>57</v>
      </c>
      <c r="D53" s="10"/>
      <c r="E53" s="10" t="s">
        <v>90</v>
      </c>
      <c r="F53" s="10">
        <v>2</v>
      </c>
      <c r="G53" s="10">
        <v>2</v>
      </c>
      <c r="H53" s="10"/>
      <c r="I53" s="10"/>
      <c r="J53" s="10"/>
      <c r="K53" s="10">
        <v>32</v>
      </c>
      <c r="L53" s="9"/>
      <c r="M53" s="10"/>
      <c r="N53" s="10"/>
      <c r="O53" s="10">
        <v>32</v>
      </c>
      <c r="P53" s="10" t="s">
        <v>23</v>
      </c>
      <c r="Q53" s="78"/>
    </row>
    <row r="54" spans="1:17" s="8" customFormat="1" ht="9.5" x14ac:dyDescent="0.25">
      <c r="A54" s="69" t="s">
        <v>110</v>
      </c>
      <c r="B54" s="69" t="s">
        <v>17</v>
      </c>
      <c r="C54" s="11" t="s">
        <v>57</v>
      </c>
      <c r="D54" s="12" t="s">
        <v>128</v>
      </c>
      <c r="E54" s="9" t="s">
        <v>129</v>
      </c>
      <c r="F54" s="19">
        <v>1</v>
      </c>
      <c r="G54" s="9">
        <v>1</v>
      </c>
      <c r="H54" s="9"/>
      <c r="I54" s="9"/>
      <c r="J54" s="9"/>
      <c r="K54" s="9">
        <v>16</v>
      </c>
      <c r="L54" s="9">
        <v>16</v>
      </c>
      <c r="M54" s="9"/>
      <c r="N54" s="9"/>
      <c r="O54" s="9"/>
      <c r="P54" s="10" t="s">
        <v>23</v>
      </c>
      <c r="Q54" s="78"/>
    </row>
    <row r="55" spans="1:17" s="8" customFormat="1" ht="9.5" x14ac:dyDescent="0.25">
      <c r="A55" s="69" t="s">
        <v>110</v>
      </c>
      <c r="B55" s="69" t="s">
        <v>17</v>
      </c>
      <c r="C55" s="11" t="s">
        <v>57</v>
      </c>
      <c r="D55" s="12" t="s">
        <v>130</v>
      </c>
      <c r="E55" s="9" t="s">
        <v>131</v>
      </c>
      <c r="F55" s="9">
        <v>2.5</v>
      </c>
      <c r="G55" s="9">
        <v>1.5</v>
      </c>
      <c r="H55" s="9"/>
      <c r="I55" s="9">
        <v>1</v>
      </c>
      <c r="J55" s="9"/>
      <c r="K55" s="9">
        <v>48</v>
      </c>
      <c r="L55" s="9">
        <v>24</v>
      </c>
      <c r="M55" s="9"/>
      <c r="N55" s="9">
        <v>24</v>
      </c>
      <c r="O55" s="9"/>
      <c r="P55" s="22" t="s">
        <v>23</v>
      </c>
      <c r="Q55" s="78"/>
    </row>
    <row r="56" spans="1:17" s="8" customFormat="1" ht="9.5" x14ac:dyDescent="0.25">
      <c r="A56" s="69" t="s">
        <v>110</v>
      </c>
      <c r="B56" s="69" t="s">
        <v>17</v>
      </c>
      <c r="C56" s="11" t="s">
        <v>57</v>
      </c>
      <c r="D56" s="12" t="s">
        <v>132</v>
      </c>
      <c r="E56" s="9" t="s">
        <v>133</v>
      </c>
      <c r="F56" s="9">
        <v>2</v>
      </c>
      <c r="G56" s="9">
        <v>2</v>
      </c>
      <c r="H56" s="9"/>
      <c r="I56" s="9"/>
      <c r="J56" s="9"/>
      <c r="K56" s="9">
        <v>32</v>
      </c>
      <c r="L56" s="9">
        <v>32</v>
      </c>
      <c r="M56" s="9"/>
      <c r="N56" s="9"/>
      <c r="O56" s="9"/>
      <c r="P56" s="10" t="s">
        <v>20</v>
      </c>
      <c r="Q56" s="10"/>
    </row>
    <row r="57" spans="1:17" s="8" customFormat="1" ht="9.5" x14ac:dyDescent="0.25">
      <c r="A57" s="69" t="s">
        <v>110</v>
      </c>
      <c r="B57" s="69" t="s">
        <v>17</v>
      </c>
      <c r="C57" s="11" t="s">
        <v>57</v>
      </c>
      <c r="D57" s="12" t="s">
        <v>134</v>
      </c>
      <c r="E57" s="11" t="s">
        <v>135</v>
      </c>
      <c r="F57" s="9">
        <v>2</v>
      </c>
      <c r="G57" s="9">
        <v>2</v>
      </c>
      <c r="H57" s="9"/>
      <c r="I57" s="9"/>
      <c r="J57" s="9"/>
      <c r="K57" s="9">
        <v>32</v>
      </c>
      <c r="L57" s="9">
        <v>32</v>
      </c>
      <c r="M57" s="10"/>
      <c r="N57" s="10"/>
      <c r="O57" s="10"/>
      <c r="P57" s="11" t="s">
        <v>20</v>
      </c>
      <c r="Q57" s="78"/>
    </row>
    <row r="58" spans="1:17" s="8" customFormat="1" ht="9.5" x14ac:dyDescent="0.25">
      <c r="A58" s="69" t="s">
        <v>110</v>
      </c>
      <c r="B58" s="69" t="s">
        <v>17</v>
      </c>
      <c r="C58" s="11" t="s">
        <v>57</v>
      </c>
      <c r="D58" s="12" t="s">
        <v>136</v>
      </c>
      <c r="E58" s="23" t="s">
        <v>137</v>
      </c>
      <c r="F58" s="17">
        <v>2</v>
      </c>
      <c r="G58" s="17">
        <v>2</v>
      </c>
      <c r="H58" s="17"/>
      <c r="I58" s="17"/>
      <c r="J58" s="17"/>
      <c r="K58" s="17">
        <v>32</v>
      </c>
      <c r="L58" s="17">
        <v>32</v>
      </c>
      <c r="M58" s="23"/>
      <c r="N58" s="23"/>
      <c r="O58" s="23"/>
      <c r="P58" s="24" t="s">
        <v>23</v>
      </c>
      <c r="Q58" s="75"/>
    </row>
    <row r="59" spans="1:17" s="8" customFormat="1" ht="9.5" x14ac:dyDescent="0.25">
      <c r="A59" s="68" t="s">
        <v>259</v>
      </c>
      <c r="B59" s="69" t="s">
        <v>17</v>
      </c>
      <c r="C59" s="9" t="s">
        <v>255</v>
      </c>
      <c r="D59" s="9" t="s">
        <v>282</v>
      </c>
      <c r="E59" s="9" t="s">
        <v>263</v>
      </c>
      <c r="F59" s="9">
        <v>1</v>
      </c>
      <c r="G59" s="10"/>
      <c r="H59" s="9"/>
      <c r="I59" s="9"/>
      <c r="J59" s="9">
        <v>1</v>
      </c>
      <c r="K59" s="9"/>
      <c r="L59" s="9"/>
      <c r="M59" s="9"/>
      <c r="N59" s="9"/>
      <c r="O59" s="10" t="s">
        <v>170</v>
      </c>
      <c r="P59" s="9" t="s">
        <v>23</v>
      </c>
      <c r="Q59" s="75"/>
    </row>
    <row r="60" spans="1:17" s="8" customFormat="1" ht="9.5" x14ac:dyDescent="0.25">
      <c r="A60" s="145" t="s">
        <v>277</v>
      </c>
      <c r="B60" s="146"/>
      <c r="C60" s="147"/>
      <c r="D60" s="146"/>
      <c r="E60" s="148"/>
      <c r="F60" s="78">
        <f>SUM(F47:F59)</f>
        <v>23</v>
      </c>
      <c r="G60" s="78">
        <f>SUM(G47:G59)</f>
        <v>17.5</v>
      </c>
      <c r="H60" s="78">
        <f t="shared" ref="H60:O60" si="3">SUM(H47:H59)</f>
        <v>3.5</v>
      </c>
      <c r="I60" s="78">
        <f t="shared" si="3"/>
        <v>1</v>
      </c>
      <c r="J60" s="78">
        <f t="shared" si="3"/>
        <v>1</v>
      </c>
      <c r="K60" s="78">
        <f t="shared" si="3"/>
        <v>396</v>
      </c>
      <c r="L60" s="78">
        <f t="shared" si="3"/>
        <v>248</v>
      </c>
      <c r="M60" s="78">
        <f t="shared" si="3"/>
        <v>64</v>
      </c>
      <c r="N60" s="78">
        <f t="shared" si="3"/>
        <v>24</v>
      </c>
      <c r="O60" s="78">
        <f t="shared" si="3"/>
        <v>60</v>
      </c>
      <c r="P60" s="75"/>
      <c r="Q60" s="75"/>
    </row>
    <row r="61" spans="1:17" s="8" customFormat="1" ht="9.5" x14ac:dyDescent="0.25">
      <c r="A61" s="69" t="s">
        <v>16</v>
      </c>
      <c r="B61" s="69" t="s">
        <v>17</v>
      </c>
      <c r="C61" s="11">
        <v>5</v>
      </c>
      <c r="D61" s="12" t="s">
        <v>21</v>
      </c>
      <c r="E61" s="10" t="s">
        <v>22</v>
      </c>
      <c r="F61" s="10">
        <v>0</v>
      </c>
      <c r="G61" s="10"/>
      <c r="H61" s="10"/>
      <c r="I61" s="10"/>
      <c r="J61" s="10"/>
      <c r="K61" s="10">
        <v>16</v>
      </c>
      <c r="L61" s="10"/>
      <c r="M61" s="10"/>
      <c r="N61" s="10"/>
      <c r="O61" s="10">
        <v>16</v>
      </c>
      <c r="P61" s="10" t="s">
        <v>23</v>
      </c>
      <c r="Q61" s="10"/>
    </row>
    <row r="62" spans="1:17" s="8" customFormat="1" ht="9.5" x14ac:dyDescent="0.25">
      <c r="A62" s="69" t="s">
        <v>16</v>
      </c>
      <c r="B62" s="69" t="s">
        <v>17</v>
      </c>
      <c r="C62" s="11" t="s">
        <v>68</v>
      </c>
      <c r="D62" s="12" t="s">
        <v>69</v>
      </c>
      <c r="E62" s="10" t="s">
        <v>70</v>
      </c>
      <c r="F62" s="10">
        <v>0</v>
      </c>
      <c r="G62" s="10"/>
      <c r="H62" s="10"/>
      <c r="I62" s="10"/>
      <c r="J62" s="10"/>
      <c r="K62" s="10">
        <v>6</v>
      </c>
      <c r="L62" s="10"/>
      <c r="M62" s="10"/>
      <c r="N62" s="10"/>
      <c r="O62" s="10">
        <v>6</v>
      </c>
      <c r="P62" s="10" t="s">
        <v>23</v>
      </c>
      <c r="Q62" s="10"/>
    </row>
    <row r="63" spans="1:17" s="8" customFormat="1" ht="19" x14ac:dyDescent="0.25">
      <c r="A63" s="81" t="s">
        <v>16</v>
      </c>
      <c r="B63" s="81" t="s">
        <v>17</v>
      </c>
      <c r="C63" s="12">
        <v>5</v>
      </c>
      <c r="D63" s="83" t="s">
        <v>62</v>
      </c>
      <c r="E63" s="83" t="s">
        <v>63</v>
      </c>
      <c r="F63" s="12">
        <v>3</v>
      </c>
      <c r="G63" s="12">
        <v>2.5</v>
      </c>
      <c r="H63" s="12">
        <v>0.5</v>
      </c>
      <c r="I63" s="12"/>
      <c r="J63" s="12"/>
      <c r="K63" s="12">
        <v>48</v>
      </c>
      <c r="L63" s="12">
        <v>40</v>
      </c>
      <c r="M63" s="12">
        <v>8</v>
      </c>
      <c r="N63" s="12"/>
      <c r="O63" s="12"/>
      <c r="P63" s="12" t="s">
        <v>20</v>
      </c>
      <c r="Q63" s="10"/>
    </row>
    <row r="64" spans="1:17" s="8" customFormat="1" ht="9.5" x14ac:dyDescent="0.25">
      <c r="A64" s="69" t="s">
        <v>16</v>
      </c>
      <c r="B64" s="69" t="s">
        <v>87</v>
      </c>
      <c r="C64" s="10">
        <v>5</v>
      </c>
      <c r="D64" s="9"/>
      <c r="E64" s="10" t="s">
        <v>91</v>
      </c>
      <c r="F64" s="10">
        <v>2</v>
      </c>
      <c r="G64" s="10">
        <v>2</v>
      </c>
      <c r="H64" s="10"/>
      <c r="I64" s="10"/>
      <c r="J64" s="10"/>
      <c r="K64" s="10">
        <v>32</v>
      </c>
      <c r="L64" s="10">
        <v>32</v>
      </c>
      <c r="M64" s="10"/>
      <c r="N64" s="10"/>
      <c r="O64" s="10"/>
      <c r="P64" s="10" t="s">
        <v>23</v>
      </c>
      <c r="Q64" s="75"/>
    </row>
    <row r="65" spans="1:17" s="8" customFormat="1" ht="9.5" x14ac:dyDescent="0.25">
      <c r="A65" s="69" t="s">
        <v>138</v>
      </c>
      <c r="B65" s="69" t="s">
        <v>80</v>
      </c>
      <c r="C65" s="10">
        <v>5</v>
      </c>
      <c r="D65" s="12" t="s">
        <v>140</v>
      </c>
      <c r="E65" s="10" t="s">
        <v>141</v>
      </c>
      <c r="F65" s="10">
        <v>2</v>
      </c>
      <c r="G65" s="10">
        <v>2</v>
      </c>
      <c r="H65" s="10"/>
      <c r="I65" s="10"/>
      <c r="J65" s="10"/>
      <c r="K65" s="10">
        <v>32</v>
      </c>
      <c r="L65" s="10">
        <v>32</v>
      </c>
      <c r="M65" s="10"/>
      <c r="N65" s="10"/>
      <c r="O65" s="10"/>
      <c r="P65" s="10" t="s">
        <v>20</v>
      </c>
      <c r="Q65" s="135" t="s">
        <v>142</v>
      </c>
    </row>
    <row r="66" spans="1:17" s="8" customFormat="1" ht="9.5" x14ac:dyDescent="0.25">
      <c r="A66" s="69" t="s">
        <v>138</v>
      </c>
      <c r="B66" s="69" t="s">
        <v>80</v>
      </c>
      <c r="C66" s="10">
        <v>5</v>
      </c>
      <c r="D66" s="12" t="s">
        <v>143</v>
      </c>
      <c r="E66" s="10" t="s">
        <v>144</v>
      </c>
      <c r="F66" s="10">
        <v>1</v>
      </c>
      <c r="G66" s="10">
        <v>1</v>
      </c>
      <c r="H66" s="10"/>
      <c r="I66" s="10"/>
      <c r="J66" s="10"/>
      <c r="K66" s="10">
        <v>16</v>
      </c>
      <c r="L66" s="10">
        <v>16</v>
      </c>
      <c r="M66" s="10"/>
      <c r="N66" s="10"/>
      <c r="O66" s="10"/>
      <c r="P66" s="10" t="s">
        <v>23</v>
      </c>
      <c r="Q66" s="136"/>
    </row>
    <row r="67" spans="1:17" s="8" customFormat="1" ht="9.5" x14ac:dyDescent="0.25">
      <c r="A67" s="69" t="s">
        <v>138</v>
      </c>
      <c r="B67" s="69" t="s">
        <v>80</v>
      </c>
      <c r="C67" s="10">
        <v>5</v>
      </c>
      <c r="D67" s="12" t="s">
        <v>145</v>
      </c>
      <c r="E67" s="10" t="s">
        <v>146</v>
      </c>
      <c r="F67" s="10">
        <v>1</v>
      </c>
      <c r="G67" s="10">
        <v>1</v>
      </c>
      <c r="H67" s="10"/>
      <c r="I67" s="10"/>
      <c r="J67" s="10"/>
      <c r="K67" s="10">
        <v>16</v>
      </c>
      <c r="L67" s="10">
        <v>16</v>
      </c>
      <c r="M67" s="10"/>
      <c r="N67" s="10"/>
      <c r="O67" s="10"/>
      <c r="P67" s="10" t="s">
        <v>23</v>
      </c>
      <c r="Q67" s="136"/>
    </row>
    <row r="68" spans="1:17" s="8" customFormat="1" ht="9.5" x14ac:dyDescent="0.25">
      <c r="A68" s="69" t="s">
        <v>138</v>
      </c>
      <c r="B68" s="69" t="s">
        <v>80</v>
      </c>
      <c r="C68" s="10">
        <v>5</v>
      </c>
      <c r="D68" s="12" t="s">
        <v>147</v>
      </c>
      <c r="E68" s="10" t="s">
        <v>148</v>
      </c>
      <c r="F68" s="9">
        <v>2</v>
      </c>
      <c r="G68" s="9">
        <v>1</v>
      </c>
      <c r="H68" s="10">
        <v>1</v>
      </c>
      <c r="I68" s="10"/>
      <c r="J68" s="10"/>
      <c r="K68" s="10">
        <v>32</v>
      </c>
      <c r="L68" s="10">
        <v>16</v>
      </c>
      <c r="M68" s="10">
        <v>16</v>
      </c>
      <c r="N68" s="10"/>
      <c r="O68" s="10"/>
      <c r="P68" s="10" t="s">
        <v>23</v>
      </c>
      <c r="Q68" s="136"/>
    </row>
    <row r="69" spans="1:17" s="8" customFormat="1" ht="9.5" x14ac:dyDescent="0.25">
      <c r="A69" s="69" t="s">
        <v>138</v>
      </c>
      <c r="B69" s="69" t="s">
        <v>80</v>
      </c>
      <c r="C69" s="10">
        <v>5</v>
      </c>
      <c r="D69" s="12" t="s">
        <v>149</v>
      </c>
      <c r="E69" s="10" t="s">
        <v>150</v>
      </c>
      <c r="F69" s="9">
        <v>1</v>
      </c>
      <c r="G69" s="9">
        <v>1</v>
      </c>
      <c r="H69" s="10"/>
      <c r="I69" s="10"/>
      <c r="J69" s="10"/>
      <c r="K69" s="10">
        <v>16</v>
      </c>
      <c r="L69" s="10">
        <v>16</v>
      </c>
      <c r="M69" s="10"/>
      <c r="N69" s="10"/>
      <c r="O69" s="10"/>
      <c r="P69" s="10" t="s">
        <v>23</v>
      </c>
      <c r="Q69" s="136"/>
    </row>
    <row r="70" spans="1:17" s="8" customFormat="1" ht="19" x14ac:dyDescent="0.25">
      <c r="A70" s="69" t="s">
        <v>138</v>
      </c>
      <c r="B70" s="69" t="s">
        <v>80</v>
      </c>
      <c r="C70" s="10">
        <v>5</v>
      </c>
      <c r="D70" s="12" t="s">
        <v>151</v>
      </c>
      <c r="E70" s="10" t="s">
        <v>152</v>
      </c>
      <c r="F70" s="10">
        <v>2</v>
      </c>
      <c r="G70" s="10">
        <v>1</v>
      </c>
      <c r="H70" s="10"/>
      <c r="I70" s="10">
        <v>1</v>
      </c>
      <c r="J70" s="10"/>
      <c r="K70" s="10">
        <v>40</v>
      </c>
      <c r="L70" s="10">
        <v>16</v>
      </c>
      <c r="M70" s="10"/>
      <c r="N70" s="10">
        <v>24</v>
      </c>
      <c r="O70" s="10"/>
      <c r="P70" s="10" t="s">
        <v>23</v>
      </c>
      <c r="Q70" s="136"/>
    </row>
    <row r="71" spans="1:17" s="8" customFormat="1" ht="10.5" customHeight="1" x14ac:dyDescent="0.25">
      <c r="A71" s="69" t="s">
        <v>138</v>
      </c>
      <c r="B71" s="69" t="s">
        <v>80</v>
      </c>
      <c r="C71" s="10">
        <v>5</v>
      </c>
      <c r="D71" s="12" t="s">
        <v>153</v>
      </c>
      <c r="E71" s="10" t="s">
        <v>154</v>
      </c>
      <c r="F71" s="9">
        <v>2</v>
      </c>
      <c r="G71" s="9">
        <v>2</v>
      </c>
      <c r="H71" s="10"/>
      <c r="I71" s="10"/>
      <c r="J71" s="10"/>
      <c r="K71" s="10">
        <v>32</v>
      </c>
      <c r="L71" s="10">
        <v>32</v>
      </c>
      <c r="M71" s="10"/>
      <c r="N71" s="10"/>
      <c r="O71" s="10"/>
      <c r="P71" s="10" t="s">
        <v>20</v>
      </c>
      <c r="Q71" s="136"/>
    </row>
    <row r="72" spans="1:17" s="8" customFormat="1" ht="10.5" customHeight="1" x14ac:dyDescent="0.25">
      <c r="A72" s="69" t="s">
        <v>138</v>
      </c>
      <c r="B72" s="69" t="s">
        <v>80</v>
      </c>
      <c r="C72" s="10">
        <v>5</v>
      </c>
      <c r="D72" s="12" t="s">
        <v>155</v>
      </c>
      <c r="E72" s="9" t="s">
        <v>156</v>
      </c>
      <c r="F72" s="9">
        <v>2</v>
      </c>
      <c r="G72" s="9">
        <v>2</v>
      </c>
      <c r="H72" s="9"/>
      <c r="I72" s="9"/>
      <c r="J72" s="9"/>
      <c r="K72" s="9">
        <v>32</v>
      </c>
      <c r="L72" s="9">
        <v>32</v>
      </c>
      <c r="M72" s="10"/>
      <c r="N72" s="10"/>
      <c r="O72" s="10"/>
      <c r="P72" s="10" t="s">
        <v>20</v>
      </c>
      <c r="Q72" s="137"/>
    </row>
    <row r="73" spans="1:17" s="8" customFormat="1" ht="10.5" customHeight="1" x14ac:dyDescent="0.25">
      <c r="A73" s="69" t="s">
        <v>138</v>
      </c>
      <c r="B73" s="69" t="s">
        <v>80</v>
      </c>
      <c r="C73" s="25" t="s">
        <v>68</v>
      </c>
      <c r="D73" s="12" t="s">
        <v>177</v>
      </c>
      <c r="E73" s="26" t="s">
        <v>178</v>
      </c>
      <c r="F73" s="26">
        <v>2</v>
      </c>
      <c r="G73" s="26"/>
      <c r="H73" s="26">
        <v>2</v>
      </c>
      <c r="I73" s="26"/>
      <c r="J73" s="26"/>
      <c r="K73" s="26">
        <v>32</v>
      </c>
      <c r="L73" s="26"/>
      <c r="M73" s="26">
        <v>32</v>
      </c>
      <c r="N73" s="26"/>
      <c r="O73" s="26"/>
      <c r="P73" s="27" t="s">
        <v>23</v>
      </c>
      <c r="Q73" s="135" t="s">
        <v>179</v>
      </c>
    </row>
    <row r="74" spans="1:17" s="8" customFormat="1" ht="10.5" customHeight="1" x14ac:dyDescent="0.25">
      <c r="A74" s="69" t="s">
        <v>138</v>
      </c>
      <c r="B74" s="69" t="s">
        <v>80</v>
      </c>
      <c r="C74" s="25" t="s">
        <v>68</v>
      </c>
      <c r="D74" s="12" t="s">
        <v>180</v>
      </c>
      <c r="E74" s="26" t="s">
        <v>181</v>
      </c>
      <c r="F74" s="26">
        <v>1</v>
      </c>
      <c r="G74" s="26">
        <v>1</v>
      </c>
      <c r="H74" s="26"/>
      <c r="I74" s="26"/>
      <c r="J74" s="26"/>
      <c r="K74" s="26">
        <v>16</v>
      </c>
      <c r="L74" s="26">
        <v>16</v>
      </c>
      <c r="M74" s="26"/>
      <c r="N74" s="26"/>
      <c r="O74" s="26"/>
      <c r="P74" s="27" t="s">
        <v>23</v>
      </c>
      <c r="Q74" s="136"/>
    </row>
    <row r="75" spans="1:17" s="8" customFormat="1" ht="10.5" customHeight="1" x14ac:dyDescent="0.25">
      <c r="A75" s="69" t="s">
        <v>138</v>
      </c>
      <c r="B75" s="69" t="s">
        <v>80</v>
      </c>
      <c r="C75" s="25" t="s">
        <v>68</v>
      </c>
      <c r="D75" s="12" t="s">
        <v>182</v>
      </c>
      <c r="E75" s="26" t="s">
        <v>183</v>
      </c>
      <c r="F75" s="26">
        <v>2</v>
      </c>
      <c r="G75" s="26">
        <v>2</v>
      </c>
      <c r="H75" s="26"/>
      <c r="I75" s="26"/>
      <c r="J75" s="26"/>
      <c r="K75" s="26">
        <v>32</v>
      </c>
      <c r="L75" s="26">
        <v>32</v>
      </c>
      <c r="M75" s="26"/>
      <c r="N75" s="26"/>
      <c r="O75" s="26"/>
      <c r="P75" s="27" t="s">
        <v>20</v>
      </c>
      <c r="Q75" s="136"/>
    </row>
    <row r="76" spans="1:17" s="8" customFormat="1" ht="10.5" customHeight="1" x14ac:dyDescent="0.25">
      <c r="A76" s="69" t="s">
        <v>138</v>
      </c>
      <c r="B76" s="69" t="s">
        <v>80</v>
      </c>
      <c r="C76" s="25" t="s">
        <v>68</v>
      </c>
      <c r="D76" s="12" t="s">
        <v>184</v>
      </c>
      <c r="E76" s="26" t="s">
        <v>185</v>
      </c>
      <c r="F76" s="26">
        <v>1</v>
      </c>
      <c r="G76" s="26"/>
      <c r="H76" s="26"/>
      <c r="I76" s="26">
        <v>1</v>
      </c>
      <c r="J76" s="26"/>
      <c r="K76" s="26">
        <v>24</v>
      </c>
      <c r="L76" s="26"/>
      <c r="M76" s="26"/>
      <c r="N76" s="26">
        <v>24</v>
      </c>
      <c r="O76" s="26"/>
      <c r="P76" s="27" t="s">
        <v>23</v>
      </c>
      <c r="Q76" s="136"/>
    </row>
    <row r="77" spans="1:17" s="8" customFormat="1" ht="10.5" customHeight="1" x14ac:dyDescent="0.25">
      <c r="A77" s="69" t="s">
        <v>138</v>
      </c>
      <c r="B77" s="69" t="s">
        <v>80</v>
      </c>
      <c r="C77" s="25" t="s">
        <v>68</v>
      </c>
      <c r="D77" s="12" t="s">
        <v>186</v>
      </c>
      <c r="E77" s="26" t="s">
        <v>187</v>
      </c>
      <c r="F77" s="26">
        <v>1</v>
      </c>
      <c r="G77" s="26"/>
      <c r="H77" s="26"/>
      <c r="I77" s="26">
        <v>1</v>
      </c>
      <c r="J77" s="26"/>
      <c r="K77" s="26">
        <v>24</v>
      </c>
      <c r="L77" s="26"/>
      <c r="M77" s="26"/>
      <c r="N77" s="26">
        <v>24</v>
      </c>
      <c r="O77" s="26"/>
      <c r="P77" s="27" t="s">
        <v>23</v>
      </c>
      <c r="Q77" s="136"/>
    </row>
    <row r="78" spans="1:17" s="8" customFormat="1" ht="10.5" customHeight="1" x14ac:dyDescent="0.25">
      <c r="A78" s="69" t="s">
        <v>138</v>
      </c>
      <c r="B78" s="69" t="s">
        <v>80</v>
      </c>
      <c r="C78" s="25" t="s">
        <v>68</v>
      </c>
      <c r="D78" s="12" t="s">
        <v>188</v>
      </c>
      <c r="E78" s="26" t="s">
        <v>189</v>
      </c>
      <c r="F78" s="26">
        <v>1</v>
      </c>
      <c r="G78" s="26"/>
      <c r="H78" s="26"/>
      <c r="I78" s="26">
        <v>1</v>
      </c>
      <c r="J78" s="26"/>
      <c r="K78" s="26">
        <v>24</v>
      </c>
      <c r="L78" s="26"/>
      <c r="M78" s="26"/>
      <c r="N78" s="26">
        <v>24</v>
      </c>
      <c r="O78" s="26"/>
      <c r="P78" s="27" t="s">
        <v>23</v>
      </c>
      <c r="Q78" s="136"/>
    </row>
    <row r="79" spans="1:17" s="8" customFormat="1" ht="10.5" customHeight="1" x14ac:dyDescent="0.25">
      <c r="A79" s="69" t="s">
        <v>138</v>
      </c>
      <c r="B79" s="69" t="s">
        <v>80</v>
      </c>
      <c r="C79" s="25" t="s">
        <v>68</v>
      </c>
      <c r="D79" s="12" t="s">
        <v>190</v>
      </c>
      <c r="E79" s="26" t="s">
        <v>191</v>
      </c>
      <c r="F79" s="26">
        <v>1</v>
      </c>
      <c r="G79" s="26"/>
      <c r="H79" s="26"/>
      <c r="I79" s="26">
        <v>1</v>
      </c>
      <c r="J79" s="26"/>
      <c r="K79" s="26">
        <v>24</v>
      </c>
      <c r="L79" s="26"/>
      <c r="M79" s="26"/>
      <c r="N79" s="26">
        <v>24</v>
      </c>
      <c r="O79" s="26"/>
      <c r="P79" s="27" t="s">
        <v>23</v>
      </c>
      <c r="Q79" s="136"/>
    </row>
    <row r="80" spans="1:17" s="8" customFormat="1" ht="10.5" customHeight="1" x14ac:dyDescent="0.25">
      <c r="A80" s="69" t="s">
        <v>138</v>
      </c>
      <c r="B80" s="69" t="s">
        <v>80</v>
      </c>
      <c r="C80" s="25" t="s">
        <v>68</v>
      </c>
      <c r="D80" s="12" t="s">
        <v>192</v>
      </c>
      <c r="E80" s="26" t="s">
        <v>193</v>
      </c>
      <c r="F80" s="26">
        <v>1</v>
      </c>
      <c r="G80" s="26"/>
      <c r="H80" s="26"/>
      <c r="I80" s="26">
        <v>1</v>
      </c>
      <c r="J80" s="26"/>
      <c r="K80" s="26">
        <v>24</v>
      </c>
      <c r="L80" s="26"/>
      <c r="M80" s="26"/>
      <c r="N80" s="26">
        <v>24</v>
      </c>
      <c r="O80" s="26"/>
      <c r="P80" s="27" t="s">
        <v>23</v>
      </c>
      <c r="Q80" s="136"/>
    </row>
    <row r="81" spans="1:17" s="8" customFormat="1" ht="10.5" customHeight="1" x14ac:dyDescent="0.25">
      <c r="A81" s="69" t="s">
        <v>138</v>
      </c>
      <c r="B81" s="69" t="s">
        <v>80</v>
      </c>
      <c r="C81" s="25" t="s">
        <v>68</v>
      </c>
      <c r="D81" s="12" t="s">
        <v>194</v>
      </c>
      <c r="E81" s="26" t="s">
        <v>195</v>
      </c>
      <c r="F81" s="26">
        <v>1</v>
      </c>
      <c r="G81" s="26"/>
      <c r="H81" s="26"/>
      <c r="I81" s="26">
        <v>1</v>
      </c>
      <c r="J81" s="26"/>
      <c r="K81" s="26">
        <v>24</v>
      </c>
      <c r="L81" s="26"/>
      <c r="M81" s="26"/>
      <c r="N81" s="26">
        <v>24</v>
      </c>
      <c r="O81" s="26"/>
      <c r="P81" s="27" t="s">
        <v>23</v>
      </c>
      <c r="Q81" s="137"/>
    </row>
    <row r="82" spans="1:17" s="8" customFormat="1" ht="10.5" customHeight="1" x14ac:dyDescent="0.25">
      <c r="A82" s="69" t="s">
        <v>219</v>
      </c>
      <c r="B82" s="69" t="s">
        <v>220</v>
      </c>
      <c r="C82" s="10">
        <v>5</v>
      </c>
      <c r="D82" s="84" t="s">
        <v>221</v>
      </c>
      <c r="E82" s="10" t="s">
        <v>197</v>
      </c>
      <c r="F82" s="10">
        <v>2</v>
      </c>
      <c r="G82" s="10"/>
      <c r="H82" s="10"/>
      <c r="I82" s="10">
        <v>2</v>
      </c>
      <c r="J82" s="10"/>
      <c r="K82" s="10">
        <v>48</v>
      </c>
      <c r="L82" s="10"/>
      <c r="M82" s="10"/>
      <c r="N82" s="10">
        <v>48</v>
      </c>
      <c r="O82" s="10"/>
      <c r="P82" s="10" t="s">
        <v>23</v>
      </c>
      <c r="Q82" s="135" t="s">
        <v>278</v>
      </c>
    </row>
    <row r="83" spans="1:17" s="8" customFormat="1" ht="10.5" customHeight="1" x14ac:dyDescent="0.25">
      <c r="A83" s="69" t="s">
        <v>219</v>
      </c>
      <c r="B83" s="69" t="s">
        <v>220</v>
      </c>
      <c r="C83" s="10">
        <v>5</v>
      </c>
      <c r="D83" s="12" t="s">
        <v>223</v>
      </c>
      <c r="E83" s="9" t="s">
        <v>224</v>
      </c>
      <c r="F83" s="9">
        <v>2</v>
      </c>
      <c r="G83" s="10"/>
      <c r="H83" s="9"/>
      <c r="I83" s="9">
        <v>2</v>
      </c>
      <c r="J83" s="9"/>
      <c r="K83" s="9">
        <v>48</v>
      </c>
      <c r="L83" s="9"/>
      <c r="M83" s="9"/>
      <c r="N83" s="9">
        <v>48</v>
      </c>
      <c r="O83" s="10"/>
      <c r="P83" s="9" t="s">
        <v>23</v>
      </c>
      <c r="Q83" s="137"/>
    </row>
    <row r="84" spans="1:17" s="8" customFormat="1" ht="10.5" customHeight="1" x14ac:dyDescent="0.25">
      <c r="A84" s="69" t="s">
        <v>219</v>
      </c>
      <c r="B84" s="69" t="s">
        <v>220</v>
      </c>
      <c r="C84" s="25" t="s">
        <v>68</v>
      </c>
      <c r="D84" s="84" t="s">
        <v>233</v>
      </c>
      <c r="E84" s="26" t="s">
        <v>234</v>
      </c>
      <c r="F84" s="26">
        <v>2</v>
      </c>
      <c r="G84" s="26">
        <v>1.5</v>
      </c>
      <c r="H84" s="26">
        <v>0.5</v>
      </c>
      <c r="I84" s="26"/>
      <c r="J84" s="26"/>
      <c r="K84" s="26">
        <v>32</v>
      </c>
      <c r="L84" s="26">
        <v>24</v>
      </c>
      <c r="M84" s="26">
        <v>8</v>
      </c>
      <c r="N84" s="26"/>
      <c r="O84" s="26"/>
      <c r="P84" s="85" t="s">
        <v>23</v>
      </c>
      <c r="Q84" s="135" t="s">
        <v>279</v>
      </c>
    </row>
    <row r="85" spans="1:17" s="8" customFormat="1" ht="10.5" customHeight="1" x14ac:dyDescent="0.25">
      <c r="A85" s="69" t="s">
        <v>219</v>
      </c>
      <c r="B85" s="69" t="s">
        <v>220</v>
      </c>
      <c r="C85" s="86">
        <v>5</v>
      </c>
      <c r="D85" s="12" t="s">
        <v>236</v>
      </c>
      <c r="E85" s="83" t="s">
        <v>237</v>
      </c>
      <c r="F85" s="87">
        <v>2</v>
      </c>
      <c r="G85" s="86">
        <v>1.5</v>
      </c>
      <c r="H85" s="87">
        <v>0.5</v>
      </c>
      <c r="I85" s="87"/>
      <c r="J85" s="87"/>
      <c r="K85" s="87">
        <v>32</v>
      </c>
      <c r="L85" s="87">
        <v>24</v>
      </c>
      <c r="M85" s="87">
        <v>8</v>
      </c>
      <c r="N85" s="87"/>
      <c r="O85" s="86"/>
      <c r="P85" s="19" t="s">
        <v>23</v>
      </c>
      <c r="Q85" s="137"/>
    </row>
    <row r="86" spans="1:17" s="8" customFormat="1" ht="15.75" customHeight="1" x14ac:dyDescent="0.25">
      <c r="A86" s="145" t="s">
        <v>280</v>
      </c>
      <c r="B86" s="146"/>
      <c r="C86" s="146"/>
      <c r="D86" s="146"/>
      <c r="E86" s="148"/>
      <c r="F86" s="75">
        <v>18</v>
      </c>
      <c r="G86" s="75">
        <v>13.5</v>
      </c>
      <c r="H86" s="75">
        <f t="shared" ref="H86:O86" si="4">H61+H62+H63+H65+H66+H67+H68+H69+H70+H71+H72+H82</f>
        <v>1.5</v>
      </c>
      <c r="I86" s="75">
        <f t="shared" si="4"/>
        <v>3</v>
      </c>
      <c r="J86" s="75">
        <f t="shared" si="4"/>
        <v>0</v>
      </c>
      <c r="K86" s="75">
        <f t="shared" si="4"/>
        <v>334</v>
      </c>
      <c r="L86" s="75">
        <f t="shared" si="4"/>
        <v>216</v>
      </c>
      <c r="M86" s="75">
        <f t="shared" si="4"/>
        <v>24</v>
      </c>
      <c r="N86" s="75">
        <f t="shared" si="4"/>
        <v>72</v>
      </c>
      <c r="O86" s="75">
        <f t="shared" si="4"/>
        <v>22</v>
      </c>
      <c r="P86" s="75"/>
      <c r="Q86" s="75"/>
    </row>
    <row r="87" spans="1:17" s="8" customFormat="1" ht="16.149999999999999" customHeight="1" x14ac:dyDescent="0.25">
      <c r="A87" s="145" t="s">
        <v>273</v>
      </c>
      <c r="B87" s="146"/>
      <c r="C87" s="146"/>
      <c r="D87" s="146"/>
      <c r="E87" s="148"/>
      <c r="F87" s="75">
        <v>16</v>
      </c>
      <c r="G87" s="75">
        <v>7</v>
      </c>
      <c r="H87" s="75">
        <f t="shared" ref="H87:O87" si="5">H61+H62+H63+H73+H74+H75+H76+H77+H78+H79+H80+H81+H84</f>
        <v>3</v>
      </c>
      <c r="I87" s="75">
        <f t="shared" si="5"/>
        <v>6</v>
      </c>
      <c r="J87" s="75">
        <f t="shared" si="5"/>
        <v>0</v>
      </c>
      <c r="K87" s="75">
        <f t="shared" si="5"/>
        <v>326</v>
      </c>
      <c r="L87" s="75">
        <f t="shared" si="5"/>
        <v>112</v>
      </c>
      <c r="M87" s="75">
        <f t="shared" si="5"/>
        <v>48</v>
      </c>
      <c r="N87" s="75">
        <f t="shared" si="5"/>
        <v>144</v>
      </c>
      <c r="O87" s="75">
        <f t="shared" si="5"/>
        <v>22</v>
      </c>
      <c r="P87" s="75"/>
      <c r="Q87" s="75"/>
    </row>
    <row r="88" spans="1:17" s="8" customFormat="1" ht="9.5" x14ac:dyDescent="0.25">
      <c r="A88" s="69" t="s">
        <v>16</v>
      </c>
      <c r="B88" s="69" t="s">
        <v>17</v>
      </c>
      <c r="C88" s="11" t="s">
        <v>71</v>
      </c>
      <c r="D88" s="12" t="s">
        <v>72</v>
      </c>
      <c r="E88" s="10" t="s">
        <v>73</v>
      </c>
      <c r="F88" s="10">
        <v>0</v>
      </c>
      <c r="G88" s="10"/>
      <c r="H88" s="10"/>
      <c r="I88" s="10"/>
      <c r="J88" s="10"/>
      <c r="K88" s="10">
        <v>6</v>
      </c>
      <c r="L88" s="10"/>
      <c r="M88" s="10"/>
      <c r="N88" s="10"/>
      <c r="O88" s="10">
        <v>6</v>
      </c>
      <c r="P88" s="10" t="s">
        <v>23</v>
      </c>
      <c r="Q88" s="10"/>
    </row>
    <row r="89" spans="1:17" s="8" customFormat="1" ht="9.5" x14ac:dyDescent="0.25">
      <c r="A89" s="69" t="s">
        <v>16</v>
      </c>
      <c r="B89" s="69" t="s">
        <v>17</v>
      </c>
      <c r="C89" s="11">
        <v>6</v>
      </c>
      <c r="D89" s="12" t="s">
        <v>74</v>
      </c>
      <c r="E89" s="10" t="s">
        <v>75</v>
      </c>
      <c r="F89" s="10">
        <v>2</v>
      </c>
      <c r="G89" s="10">
        <v>2</v>
      </c>
      <c r="H89" s="10"/>
      <c r="I89" s="10"/>
      <c r="J89" s="10"/>
      <c r="K89" s="10">
        <v>32</v>
      </c>
      <c r="L89" s="10">
        <v>32</v>
      </c>
      <c r="M89" s="10"/>
      <c r="N89" s="10"/>
      <c r="O89" s="10"/>
      <c r="P89" s="10" t="s">
        <v>23</v>
      </c>
      <c r="Q89" s="72"/>
    </row>
    <row r="90" spans="1:17" s="8" customFormat="1" ht="9.5" x14ac:dyDescent="0.25">
      <c r="A90" s="69" t="s">
        <v>16</v>
      </c>
      <c r="B90" s="69" t="s">
        <v>17</v>
      </c>
      <c r="C90" s="11">
        <v>6</v>
      </c>
      <c r="D90" s="12" t="s">
        <v>76</v>
      </c>
      <c r="E90" s="10" t="s">
        <v>22</v>
      </c>
      <c r="F90" s="10">
        <v>2</v>
      </c>
      <c r="G90" s="10">
        <v>2</v>
      </c>
      <c r="H90" s="10"/>
      <c r="I90" s="10"/>
      <c r="J90" s="10"/>
      <c r="K90" s="10">
        <v>16</v>
      </c>
      <c r="L90" s="10"/>
      <c r="M90" s="10"/>
      <c r="N90" s="10"/>
      <c r="O90" s="10">
        <v>16</v>
      </c>
      <c r="P90" s="10" t="s">
        <v>23</v>
      </c>
      <c r="Q90" s="10"/>
    </row>
    <row r="91" spans="1:17" s="8" customFormat="1" ht="9.5" x14ac:dyDescent="0.25">
      <c r="A91" s="69" t="s">
        <v>16</v>
      </c>
      <c r="B91" s="69" t="s">
        <v>17</v>
      </c>
      <c r="C91" s="11">
        <v>6</v>
      </c>
      <c r="D91" s="12" t="s">
        <v>77</v>
      </c>
      <c r="E91" s="10" t="s">
        <v>78</v>
      </c>
      <c r="F91" s="10">
        <v>1</v>
      </c>
      <c r="G91" s="10">
        <v>1</v>
      </c>
      <c r="H91" s="10"/>
      <c r="I91" s="10"/>
      <c r="J91" s="10"/>
      <c r="K91" s="10">
        <v>22</v>
      </c>
      <c r="L91" s="10">
        <v>16</v>
      </c>
      <c r="M91" s="10"/>
      <c r="N91" s="10"/>
      <c r="O91" s="10">
        <v>6</v>
      </c>
      <c r="P91" s="10" t="s">
        <v>23</v>
      </c>
      <c r="Q91" s="10"/>
    </row>
    <row r="92" spans="1:17" s="8" customFormat="1" ht="9.5" x14ac:dyDescent="0.25">
      <c r="A92" s="69" t="s">
        <v>16</v>
      </c>
      <c r="B92" s="69" t="s">
        <v>87</v>
      </c>
      <c r="C92" s="11" t="s">
        <v>71</v>
      </c>
      <c r="D92" s="10"/>
      <c r="E92" s="10" t="s">
        <v>92</v>
      </c>
      <c r="F92" s="10">
        <v>2</v>
      </c>
      <c r="G92" s="10">
        <v>2</v>
      </c>
      <c r="H92" s="10"/>
      <c r="I92" s="10"/>
      <c r="J92" s="10"/>
      <c r="K92" s="10">
        <v>32</v>
      </c>
      <c r="L92" s="9">
        <v>32</v>
      </c>
      <c r="M92" s="10"/>
      <c r="N92" s="10"/>
      <c r="O92" s="10"/>
      <c r="P92" s="10" t="s">
        <v>23</v>
      </c>
      <c r="Q92" s="75"/>
    </row>
    <row r="93" spans="1:17" s="8" customFormat="1" ht="9.5" x14ac:dyDescent="0.25">
      <c r="A93" s="69" t="s">
        <v>138</v>
      </c>
      <c r="B93" s="69" t="s">
        <v>80</v>
      </c>
      <c r="C93" s="10">
        <v>6</v>
      </c>
      <c r="D93" s="12" t="s">
        <v>157</v>
      </c>
      <c r="E93" s="10" t="s">
        <v>158</v>
      </c>
      <c r="F93" s="10">
        <v>1</v>
      </c>
      <c r="G93" s="10">
        <v>1</v>
      </c>
      <c r="H93" s="10"/>
      <c r="I93" s="10"/>
      <c r="J93" s="10"/>
      <c r="K93" s="10">
        <v>16</v>
      </c>
      <c r="L93" s="10">
        <v>16</v>
      </c>
      <c r="M93" s="10"/>
      <c r="N93" s="10"/>
      <c r="O93" s="10"/>
      <c r="P93" s="10" t="s">
        <v>23</v>
      </c>
      <c r="Q93" s="135" t="s">
        <v>142</v>
      </c>
    </row>
    <row r="94" spans="1:17" s="8" customFormat="1" ht="9.5" x14ac:dyDescent="0.25">
      <c r="A94" s="69" t="s">
        <v>138</v>
      </c>
      <c r="B94" s="69" t="s">
        <v>80</v>
      </c>
      <c r="C94" s="10">
        <v>6</v>
      </c>
      <c r="D94" s="12" t="s">
        <v>159</v>
      </c>
      <c r="E94" s="9" t="s">
        <v>160</v>
      </c>
      <c r="F94" s="9">
        <v>2</v>
      </c>
      <c r="G94" s="9">
        <v>1</v>
      </c>
      <c r="H94" s="9">
        <v>1</v>
      </c>
      <c r="I94" s="9"/>
      <c r="J94" s="9"/>
      <c r="K94" s="9">
        <v>32</v>
      </c>
      <c r="L94" s="9">
        <v>16</v>
      </c>
      <c r="M94" s="9">
        <v>16</v>
      </c>
      <c r="N94" s="9"/>
      <c r="O94" s="10"/>
      <c r="P94" s="10" t="s">
        <v>23</v>
      </c>
      <c r="Q94" s="136"/>
    </row>
    <row r="95" spans="1:17" s="8" customFormat="1" ht="9.5" x14ac:dyDescent="0.25">
      <c r="A95" s="69" t="s">
        <v>138</v>
      </c>
      <c r="B95" s="69" t="s">
        <v>80</v>
      </c>
      <c r="C95" s="10">
        <v>6</v>
      </c>
      <c r="D95" s="12" t="s">
        <v>161</v>
      </c>
      <c r="E95" s="10" t="s">
        <v>162</v>
      </c>
      <c r="F95" s="9">
        <v>2</v>
      </c>
      <c r="G95" s="9">
        <v>1</v>
      </c>
      <c r="H95" s="10">
        <v>1</v>
      </c>
      <c r="I95" s="10"/>
      <c r="J95" s="10"/>
      <c r="K95" s="10">
        <v>32</v>
      </c>
      <c r="L95" s="10">
        <v>16</v>
      </c>
      <c r="M95" s="10">
        <v>16</v>
      </c>
      <c r="N95" s="10"/>
      <c r="O95" s="10"/>
      <c r="P95" s="10" t="s">
        <v>20</v>
      </c>
      <c r="Q95" s="136"/>
    </row>
    <row r="96" spans="1:17" s="8" customFormat="1" ht="9.5" x14ac:dyDescent="0.25">
      <c r="A96" s="69" t="s">
        <v>138</v>
      </c>
      <c r="B96" s="69" t="s">
        <v>80</v>
      </c>
      <c r="C96" s="10">
        <v>6</v>
      </c>
      <c r="D96" s="12" t="s">
        <v>163</v>
      </c>
      <c r="E96" s="10" t="s">
        <v>164</v>
      </c>
      <c r="F96" s="9">
        <v>1</v>
      </c>
      <c r="G96" s="9">
        <v>1</v>
      </c>
      <c r="H96" s="10"/>
      <c r="I96" s="10"/>
      <c r="J96" s="10"/>
      <c r="K96" s="10">
        <v>16</v>
      </c>
      <c r="L96" s="10">
        <v>16</v>
      </c>
      <c r="M96" s="10"/>
      <c r="N96" s="10"/>
      <c r="O96" s="10"/>
      <c r="P96" s="10" t="s">
        <v>23</v>
      </c>
      <c r="Q96" s="136"/>
    </row>
    <row r="97" spans="1:17" s="8" customFormat="1" ht="9.5" x14ac:dyDescent="0.25">
      <c r="A97" s="69" t="s">
        <v>138</v>
      </c>
      <c r="B97" s="69" t="s">
        <v>80</v>
      </c>
      <c r="C97" s="9" t="s">
        <v>167</v>
      </c>
      <c r="D97" s="12" t="s">
        <v>168</v>
      </c>
      <c r="E97" s="9" t="s">
        <v>169</v>
      </c>
      <c r="F97" s="9">
        <v>1</v>
      </c>
      <c r="G97" s="9"/>
      <c r="H97" s="9"/>
      <c r="I97" s="9"/>
      <c r="J97" s="9">
        <v>1</v>
      </c>
      <c r="K97" s="9"/>
      <c r="L97" s="9"/>
      <c r="M97" s="9"/>
      <c r="N97" s="9"/>
      <c r="O97" s="8" t="s">
        <v>170</v>
      </c>
      <c r="P97" s="9" t="s">
        <v>23</v>
      </c>
      <c r="Q97" s="136"/>
    </row>
    <row r="98" spans="1:17" s="8" customFormat="1" ht="9.5" x14ac:dyDescent="0.25">
      <c r="A98" s="69" t="s">
        <v>138</v>
      </c>
      <c r="B98" s="69" t="s">
        <v>80</v>
      </c>
      <c r="C98" s="10">
        <v>6</v>
      </c>
      <c r="D98" s="12" t="s">
        <v>165</v>
      </c>
      <c r="E98" s="10" t="s">
        <v>166</v>
      </c>
      <c r="F98" s="10">
        <v>2</v>
      </c>
      <c r="G98" s="10">
        <v>1</v>
      </c>
      <c r="H98" s="10">
        <v>1</v>
      </c>
      <c r="I98" s="10"/>
      <c r="J98" s="10"/>
      <c r="K98" s="10">
        <v>32</v>
      </c>
      <c r="L98" s="10">
        <v>16</v>
      </c>
      <c r="M98" s="10">
        <v>16</v>
      </c>
      <c r="N98" s="10"/>
      <c r="O98" s="10"/>
      <c r="P98" s="10" t="s">
        <v>23</v>
      </c>
      <c r="Q98" s="137"/>
    </row>
    <row r="99" spans="1:17" s="8" customFormat="1" ht="9.5" x14ac:dyDescent="0.25">
      <c r="A99" s="69" t="s">
        <v>138</v>
      </c>
      <c r="B99" s="69" t="s">
        <v>80</v>
      </c>
      <c r="C99" s="25" t="s">
        <v>71</v>
      </c>
      <c r="D99" s="12" t="s">
        <v>196</v>
      </c>
      <c r="E99" s="26" t="s">
        <v>197</v>
      </c>
      <c r="F99" s="26">
        <v>2</v>
      </c>
      <c r="G99" s="26">
        <v>1</v>
      </c>
      <c r="H99" s="26">
        <v>1</v>
      </c>
      <c r="I99" s="26"/>
      <c r="J99" s="26"/>
      <c r="K99" s="26">
        <v>32</v>
      </c>
      <c r="L99" s="26">
        <v>16</v>
      </c>
      <c r="M99" s="26">
        <v>16</v>
      </c>
      <c r="N99" s="26"/>
      <c r="O99" s="26"/>
      <c r="P99" s="27" t="s">
        <v>23</v>
      </c>
      <c r="Q99" s="135" t="s">
        <v>179</v>
      </c>
    </row>
    <row r="100" spans="1:17" s="8" customFormat="1" ht="9.5" x14ac:dyDescent="0.25">
      <c r="A100" s="69" t="s">
        <v>138</v>
      </c>
      <c r="B100" s="69" t="s">
        <v>80</v>
      </c>
      <c r="C100" s="25" t="s">
        <v>71</v>
      </c>
      <c r="D100" s="12" t="s">
        <v>198</v>
      </c>
      <c r="E100" s="26" t="s">
        <v>199</v>
      </c>
      <c r="F100" s="26">
        <v>2</v>
      </c>
      <c r="G100" s="26">
        <v>2</v>
      </c>
      <c r="H100" s="26"/>
      <c r="I100" s="26"/>
      <c r="J100" s="26"/>
      <c r="K100" s="26">
        <v>32</v>
      </c>
      <c r="L100" s="26">
        <v>32</v>
      </c>
      <c r="M100" s="26"/>
      <c r="N100" s="26"/>
      <c r="O100" s="26"/>
      <c r="P100" s="27" t="s">
        <v>20</v>
      </c>
      <c r="Q100" s="136"/>
    </row>
    <row r="101" spans="1:17" s="8" customFormat="1" ht="9.5" x14ac:dyDescent="0.25">
      <c r="A101" s="69" t="s">
        <v>138</v>
      </c>
      <c r="B101" s="69" t="s">
        <v>80</v>
      </c>
      <c r="C101" s="25" t="s">
        <v>71</v>
      </c>
      <c r="D101" s="12" t="s">
        <v>200</v>
      </c>
      <c r="E101" s="26" t="s">
        <v>201</v>
      </c>
      <c r="F101" s="26">
        <v>1</v>
      </c>
      <c r="G101" s="26"/>
      <c r="H101" s="26"/>
      <c r="I101" s="26">
        <v>1</v>
      </c>
      <c r="J101" s="26"/>
      <c r="K101" s="26">
        <v>24</v>
      </c>
      <c r="L101" s="26"/>
      <c r="M101" s="26"/>
      <c r="N101" s="26">
        <v>24</v>
      </c>
      <c r="O101" s="26"/>
      <c r="P101" s="27" t="s">
        <v>23</v>
      </c>
      <c r="Q101" s="136"/>
    </row>
    <row r="102" spans="1:17" s="8" customFormat="1" ht="9.5" x14ac:dyDescent="0.25">
      <c r="A102" s="69" t="s">
        <v>138</v>
      </c>
      <c r="B102" s="69" t="s">
        <v>80</v>
      </c>
      <c r="C102" s="25" t="s">
        <v>71</v>
      </c>
      <c r="D102" s="12" t="s">
        <v>202</v>
      </c>
      <c r="E102" s="26" t="s">
        <v>203</v>
      </c>
      <c r="F102" s="26">
        <v>1</v>
      </c>
      <c r="G102" s="26">
        <v>1</v>
      </c>
      <c r="H102" s="26"/>
      <c r="I102" s="26"/>
      <c r="J102" s="26"/>
      <c r="K102" s="26">
        <v>16</v>
      </c>
      <c r="L102" s="26">
        <v>16</v>
      </c>
      <c r="M102" s="26"/>
      <c r="N102" s="26"/>
      <c r="O102" s="26"/>
      <c r="P102" s="27" t="s">
        <v>23</v>
      </c>
      <c r="Q102" s="136"/>
    </row>
    <row r="103" spans="1:17" s="8" customFormat="1" ht="9.5" x14ac:dyDescent="0.25">
      <c r="A103" s="69" t="s">
        <v>138</v>
      </c>
      <c r="B103" s="69" t="s">
        <v>80</v>
      </c>
      <c r="C103" s="25" t="s">
        <v>71</v>
      </c>
      <c r="D103" s="12" t="s">
        <v>204</v>
      </c>
      <c r="E103" s="26" t="s">
        <v>205</v>
      </c>
      <c r="F103" s="26">
        <v>2</v>
      </c>
      <c r="G103" s="26">
        <v>1</v>
      </c>
      <c r="H103" s="26">
        <v>1</v>
      </c>
      <c r="I103" s="26"/>
      <c r="J103" s="26"/>
      <c r="K103" s="26">
        <v>32</v>
      </c>
      <c r="L103" s="26">
        <v>16</v>
      </c>
      <c r="M103" s="26">
        <v>16</v>
      </c>
      <c r="N103" s="26"/>
      <c r="O103" s="26"/>
      <c r="P103" s="27" t="s">
        <v>23</v>
      </c>
      <c r="Q103" s="136"/>
    </row>
    <row r="104" spans="1:17" s="8" customFormat="1" ht="9.5" x14ac:dyDescent="0.25">
      <c r="A104" s="69" t="s">
        <v>138</v>
      </c>
      <c r="B104" s="69" t="s">
        <v>80</v>
      </c>
      <c r="C104" s="25" t="s">
        <v>71</v>
      </c>
      <c r="D104" s="12" t="s">
        <v>206</v>
      </c>
      <c r="E104" s="26" t="s">
        <v>207</v>
      </c>
      <c r="F104" s="26">
        <v>1</v>
      </c>
      <c r="G104" s="26"/>
      <c r="H104" s="26"/>
      <c r="I104" s="26">
        <v>1</v>
      </c>
      <c r="J104" s="26"/>
      <c r="K104" s="26">
        <v>24</v>
      </c>
      <c r="L104" s="26"/>
      <c r="M104" s="26"/>
      <c r="N104" s="26">
        <v>24</v>
      </c>
      <c r="O104" s="26"/>
      <c r="P104" s="27" t="s">
        <v>23</v>
      </c>
      <c r="Q104" s="136"/>
    </row>
    <row r="105" spans="1:17" s="8" customFormat="1" ht="9.5" x14ac:dyDescent="0.25">
      <c r="A105" s="69" t="s">
        <v>138</v>
      </c>
      <c r="B105" s="69" t="s">
        <v>80</v>
      </c>
      <c r="C105" s="25" t="s">
        <v>71</v>
      </c>
      <c r="D105" s="12" t="s">
        <v>208</v>
      </c>
      <c r="E105" s="26" t="s">
        <v>209</v>
      </c>
      <c r="F105" s="26">
        <v>1</v>
      </c>
      <c r="G105" s="26"/>
      <c r="H105" s="26"/>
      <c r="I105" s="26">
        <v>1</v>
      </c>
      <c r="J105" s="26"/>
      <c r="K105" s="26">
        <v>24</v>
      </c>
      <c r="L105" s="26"/>
      <c r="M105" s="26"/>
      <c r="N105" s="26">
        <v>24</v>
      </c>
      <c r="O105" s="26"/>
      <c r="P105" s="27" t="s">
        <v>23</v>
      </c>
      <c r="Q105" s="136"/>
    </row>
    <row r="106" spans="1:17" s="8" customFormat="1" ht="9.5" x14ac:dyDescent="0.25">
      <c r="A106" s="69" t="s">
        <v>138</v>
      </c>
      <c r="B106" s="69" t="s">
        <v>80</v>
      </c>
      <c r="C106" s="25" t="s">
        <v>167</v>
      </c>
      <c r="D106" s="84" t="s">
        <v>210</v>
      </c>
      <c r="E106" s="26" t="s">
        <v>211</v>
      </c>
      <c r="F106" s="26">
        <v>1</v>
      </c>
      <c r="G106" s="26"/>
      <c r="H106" s="26"/>
      <c r="I106" s="26"/>
      <c r="J106" s="26">
        <v>1</v>
      </c>
      <c r="K106" s="26"/>
      <c r="L106" s="26"/>
      <c r="M106" s="26"/>
      <c r="N106" s="26"/>
      <c r="O106" s="26" t="s">
        <v>170</v>
      </c>
      <c r="P106" s="27" t="s">
        <v>23</v>
      </c>
      <c r="Q106" s="137"/>
    </row>
    <row r="107" spans="1:17" s="8" customFormat="1" ht="9.5" x14ac:dyDescent="0.25">
      <c r="A107" s="69" t="s">
        <v>219</v>
      </c>
      <c r="B107" s="69" t="s">
        <v>220</v>
      </c>
      <c r="C107" s="10">
        <v>6</v>
      </c>
      <c r="D107" s="12" t="s">
        <v>225</v>
      </c>
      <c r="E107" s="9" t="s">
        <v>226</v>
      </c>
      <c r="F107" s="9">
        <v>2</v>
      </c>
      <c r="G107" s="9">
        <v>1</v>
      </c>
      <c r="H107" s="9">
        <v>1</v>
      </c>
      <c r="I107" s="9"/>
      <c r="J107" s="9"/>
      <c r="K107" s="9">
        <v>32</v>
      </c>
      <c r="L107" s="9">
        <v>16</v>
      </c>
      <c r="M107" s="9">
        <v>16</v>
      </c>
      <c r="N107" s="12"/>
      <c r="O107" s="12"/>
      <c r="P107" s="10" t="s">
        <v>20</v>
      </c>
      <c r="Q107" s="135" t="s">
        <v>278</v>
      </c>
    </row>
    <row r="108" spans="1:17" s="8" customFormat="1" ht="9.5" x14ac:dyDescent="0.25">
      <c r="A108" s="69" t="s">
        <v>219</v>
      </c>
      <c r="B108" s="69" t="s">
        <v>220</v>
      </c>
      <c r="C108" s="10">
        <v>6</v>
      </c>
      <c r="D108" s="12" t="s">
        <v>227</v>
      </c>
      <c r="E108" s="10" t="s">
        <v>228</v>
      </c>
      <c r="F108" s="9">
        <v>2</v>
      </c>
      <c r="G108" s="9">
        <v>1</v>
      </c>
      <c r="H108" s="10"/>
      <c r="I108" s="10">
        <v>1</v>
      </c>
      <c r="J108" s="10"/>
      <c r="K108" s="10">
        <v>40</v>
      </c>
      <c r="L108" s="10">
        <v>16</v>
      </c>
      <c r="M108" s="10"/>
      <c r="N108" s="10">
        <v>24</v>
      </c>
      <c r="O108" s="10"/>
      <c r="P108" s="10" t="s">
        <v>23</v>
      </c>
      <c r="Q108" s="137"/>
    </row>
    <row r="109" spans="1:17" s="8" customFormat="1" ht="20.25" customHeight="1" x14ac:dyDescent="0.25">
      <c r="A109" s="69" t="s">
        <v>219</v>
      </c>
      <c r="B109" s="69" t="s">
        <v>220</v>
      </c>
      <c r="C109" s="25" t="s">
        <v>71</v>
      </c>
      <c r="D109" s="84" t="s">
        <v>238</v>
      </c>
      <c r="E109" s="26" t="s">
        <v>176</v>
      </c>
      <c r="F109" s="26">
        <v>2</v>
      </c>
      <c r="G109" s="26">
        <v>2</v>
      </c>
      <c r="H109" s="26"/>
      <c r="I109" s="26"/>
      <c r="J109" s="26"/>
      <c r="K109" s="26">
        <v>32</v>
      </c>
      <c r="L109" s="26">
        <v>32</v>
      </c>
      <c r="M109" s="26"/>
      <c r="N109" s="26"/>
      <c r="O109" s="26"/>
      <c r="P109" s="85" t="s">
        <v>23</v>
      </c>
      <c r="Q109" s="135" t="s">
        <v>279</v>
      </c>
    </row>
    <row r="110" spans="1:17" s="8" customFormat="1" ht="20.25" customHeight="1" x14ac:dyDescent="0.25">
      <c r="A110" s="69" t="s">
        <v>219</v>
      </c>
      <c r="B110" s="69" t="s">
        <v>220</v>
      </c>
      <c r="C110" s="86">
        <v>6</v>
      </c>
      <c r="D110" s="12" t="s">
        <v>239</v>
      </c>
      <c r="E110" s="83" t="s">
        <v>240</v>
      </c>
      <c r="F110" s="26">
        <v>2</v>
      </c>
      <c r="G110" s="26">
        <v>2</v>
      </c>
      <c r="H110" s="26"/>
      <c r="I110" s="26"/>
      <c r="J110" s="26"/>
      <c r="K110" s="26">
        <v>32</v>
      </c>
      <c r="L110" s="26">
        <v>32</v>
      </c>
      <c r="M110" s="26"/>
      <c r="N110" s="26"/>
      <c r="O110" s="26"/>
      <c r="P110" s="21" t="s">
        <v>23</v>
      </c>
      <c r="Q110" s="137"/>
    </row>
    <row r="111" spans="1:17" s="8" customFormat="1" ht="9.5" x14ac:dyDescent="0.25">
      <c r="A111" s="145" t="s">
        <v>280</v>
      </c>
      <c r="B111" s="146"/>
      <c r="C111" s="147"/>
      <c r="D111" s="146"/>
      <c r="E111" s="148"/>
      <c r="F111" s="75">
        <f>F88+F89+F90+F91+F92+F93+F94+F95+F96+F98+F97+F107</f>
        <v>18</v>
      </c>
      <c r="G111" s="75">
        <f t="shared" ref="G111:N111" si="6">G88+G89+G90+G91+G92+G93+G94+G95+G96+G98+G97+G107</f>
        <v>13</v>
      </c>
      <c r="H111" s="75">
        <f t="shared" si="6"/>
        <v>4</v>
      </c>
      <c r="I111" s="75">
        <f t="shared" si="6"/>
        <v>0</v>
      </c>
      <c r="J111" s="75">
        <f t="shared" si="6"/>
        <v>1</v>
      </c>
      <c r="K111" s="75">
        <f t="shared" si="6"/>
        <v>268</v>
      </c>
      <c r="L111" s="75">
        <f t="shared" si="6"/>
        <v>176</v>
      </c>
      <c r="M111" s="75">
        <f t="shared" si="6"/>
        <v>64</v>
      </c>
      <c r="N111" s="75">
        <f t="shared" si="6"/>
        <v>0</v>
      </c>
      <c r="O111" s="75">
        <f>O88+O89+O90+O91+O92+O93+O94+O95++O107</f>
        <v>28</v>
      </c>
      <c r="P111" s="75"/>
      <c r="Q111" s="75"/>
    </row>
    <row r="112" spans="1:17" s="8" customFormat="1" ht="13.9" customHeight="1" x14ac:dyDescent="0.25">
      <c r="A112" s="153" t="s">
        <v>273</v>
      </c>
      <c r="B112" s="153"/>
      <c r="C112" s="153"/>
      <c r="D112" s="153"/>
      <c r="E112" s="154"/>
      <c r="F112" s="12">
        <f>F88+F89+F90+F91+F92+F99+F100+F101+F102+F103+F104+F105+F106+F109</f>
        <v>20</v>
      </c>
      <c r="G112" s="12">
        <f t="shared" ref="G112:N112" si="7">G88+G89+G90+G91+G92+G99+G100+G101+G102+G103+G104+G105+G106+G109</f>
        <v>14</v>
      </c>
      <c r="H112" s="12">
        <f t="shared" si="7"/>
        <v>2</v>
      </c>
      <c r="I112" s="12">
        <f t="shared" si="7"/>
        <v>3</v>
      </c>
      <c r="J112" s="12">
        <f t="shared" si="7"/>
        <v>1</v>
      </c>
      <c r="K112" s="12">
        <f t="shared" si="7"/>
        <v>324</v>
      </c>
      <c r="L112" s="12">
        <f t="shared" si="7"/>
        <v>192</v>
      </c>
      <c r="M112" s="12">
        <f t="shared" si="7"/>
        <v>32</v>
      </c>
      <c r="N112" s="12">
        <f t="shared" si="7"/>
        <v>72</v>
      </c>
      <c r="O112" s="12">
        <f>O88+O89+O90+O91+O92+O99+O100+O101+O102+O103+O104+O105+O109</f>
        <v>28</v>
      </c>
      <c r="P112" s="12"/>
      <c r="Q112" s="12"/>
    </row>
    <row r="113" spans="1:18" s="8" customFormat="1" ht="9.5" x14ac:dyDescent="0.25">
      <c r="A113" s="69" t="s">
        <v>284</v>
      </c>
      <c r="B113" s="69" t="s">
        <v>80</v>
      </c>
      <c r="C113" s="10">
        <v>7</v>
      </c>
      <c r="D113" s="12" t="s">
        <v>171</v>
      </c>
      <c r="E113" s="9" t="s">
        <v>172</v>
      </c>
      <c r="F113" s="10">
        <v>1</v>
      </c>
      <c r="G113" s="10">
        <v>1</v>
      </c>
      <c r="H113" s="10"/>
      <c r="I113" s="10"/>
      <c r="J113" s="10"/>
      <c r="K113" s="10">
        <v>16</v>
      </c>
      <c r="L113" s="10">
        <v>16</v>
      </c>
      <c r="M113" s="10"/>
      <c r="N113" s="10"/>
      <c r="O113" s="10"/>
      <c r="P113" s="10" t="s">
        <v>23</v>
      </c>
      <c r="Q113" s="135" t="s">
        <v>142</v>
      </c>
    </row>
    <row r="114" spans="1:18" s="8" customFormat="1" ht="9.5" x14ac:dyDescent="0.25">
      <c r="A114" s="69" t="s">
        <v>138</v>
      </c>
      <c r="B114" s="69" t="s">
        <v>80</v>
      </c>
      <c r="C114" s="10">
        <v>7</v>
      </c>
      <c r="D114" s="12" t="s">
        <v>173</v>
      </c>
      <c r="E114" s="9" t="s">
        <v>174</v>
      </c>
      <c r="F114" s="10">
        <v>1</v>
      </c>
      <c r="G114" s="10">
        <v>1</v>
      </c>
      <c r="H114" s="10"/>
      <c r="I114" s="10"/>
      <c r="J114" s="10"/>
      <c r="K114" s="10">
        <v>16</v>
      </c>
      <c r="L114" s="10">
        <v>16</v>
      </c>
      <c r="M114" s="10"/>
      <c r="N114" s="10"/>
      <c r="O114" s="10"/>
      <c r="P114" s="10" t="s">
        <v>23</v>
      </c>
      <c r="Q114" s="136"/>
    </row>
    <row r="115" spans="1:18" s="8" customFormat="1" ht="9.5" x14ac:dyDescent="0.25">
      <c r="A115" s="69" t="s">
        <v>138</v>
      </c>
      <c r="B115" s="69" t="s">
        <v>80</v>
      </c>
      <c r="C115" s="10">
        <v>7</v>
      </c>
      <c r="D115" s="28" t="s">
        <v>175</v>
      </c>
      <c r="E115" s="10" t="s">
        <v>176</v>
      </c>
      <c r="F115" s="10">
        <v>2</v>
      </c>
      <c r="G115" s="10">
        <v>2</v>
      </c>
      <c r="H115" s="10"/>
      <c r="I115" s="10"/>
      <c r="J115" s="10"/>
      <c r="K115" s="10">
        <v>32</v>
      </c>
      <c r="L115" s="10">
        <v>32</v>
      </c>
      <c r="M115" s="10"/>
      <c r="N115" s="10"/>
      <c r="O115" s="10"/>
      <c r="P115" s="10" t="s">
        <v>23</v>
      </c>
      <c r="Q115" s="137"/>
    </row>
    <row r="116" spans="1:18" s="8" customFormat="1" ht="9.5" x14ac:dyDescent="0.25">
      <c r="A116" s="69" t="s">
        <v>138</v>
      </c>
      <c r="B116" s="69" t="s">
        <v>80</v>
      </c>
      <c r="C116" s="25" t="s">
        <v>212</v>
      </c>
      <c r="D116" s="12" t="s">
        <v>213</v>
      </c>
      <c r="E116" s="26" t="s">
        <v>214</v>
      </c>
      <c r="F116" s="26">
        <v>2</v>
      </c>
      <c r="G116" s="26">
        <v>2</v>
      </c>
      <c r="H116" s="26"/>
      <c r="I116" s="26"/>
      <c r="J116" s="26"/>
      <c r="K116" s="26">
        <v>32</v>
      </c>
      <c r="L116" s="26">
        <v>32</v>
      </c>
      <c r="M116" s="26"/>
      <c r="N116" s="26"/>
      <c r="O116" s="26"/>
      <c r="P116" s="27" t="s">
        <v>23</v>
      </c>
      <c r="Q116" s="135" t="s">
        <v>179</v>
      </c>
    </row>
    <row r="117" spans="1:18" s="8" customFormat="1" ht="9.5" x14ac:dyDescent="0.25">
      <c r="A117" s="69" t="s">
        <v>138</v>
      </c>
      <c r="B117" s="69" t="s">
        <v>80</v>
      </c>
      <c r="C117" s="25" t="s">
        <v>212</v>
      </c>
      <c r="D117" s="28" t="s">
        <v>215</v>
      </c>
      <c r="E117" s="26" t="s">
        <v>216</v>
      </c>
      <c r="F117" s="26">
        <v>2</v>
      </c>
      <c r="G117" s="26">
        <v>2</v>
      </c>
      <c r="H117" s="26"/>
      <c r="I117" s="26"/>
      <c r="J117" s="26"/>
      <c r="K117" s="26">
        <v>32</v>
      </c>
      <c r="L117" s="26">
        <v>32</v>
      </c>
      <c r="M117" s="26"/>
      <c r="N117" s="26"/>
      <c r="O117" s="26"/>
      <c r="P117" s="27" t="s">
        <v>23</v>
      </c>
      <c r="Q117" s="137"/>
    </row>
    <row r="118" spans="1:18" s="8" customFormat="1" ht="9.5" x14ac:dyDescent="0.25">
      <c r="A118" s="69" t="s">
        <v>219</v>
      </c>
      <c r="B118" s="69" t="s">
        <v>220</v>
      </c>
      <c r="C118" s="10">
        <v>7</v>
      </c>
      <c r="D118" s="12" t="s">
        <v>229</v>
      </c>
      <c r="E118" s="29" t="s">
        <v>285</v>
      </c>
      <c r="F118" s="9">
        <v>1</v>
      </c>
      <c r="G118" s="9">
        <v>1</v>
      </c>
      <c r="H118" s="10"/>
      <c r="I118" s="10"/>
      <c r="J118" s="10"/>
      <c r="K118" s="10">
        <v>16</v>
      </c>
      <c r="L118" s="10">
        <v>16</v>
      </c>
      <c r="M118" s="10"/>
      <c r="N118" s="10"/>
      <c r="O118" s="10"/>
      <c r="P118" s="10" t="s">
        <v>23</v>
      </c>
      <c r="Q118" s="135" t="s">
        <v>291</v>
      </c>
      <c r="R118" s="8" t="s">
        <v>287</v>
      </c>
    </row>
    <row r="119" spans="1:18" s="8" customFormat="1" ht="9.5" x14ac:dyDescent="0.25">
      <c r="A119" s="69" t="s">
        <v>219</v>
      </c>
      <c r="B119" s="69" t="s">
        <v>220</v>
      </c>
      <c r="C119" s="10">
        <v>7</v>
      </c>
      <c r="D119" s="12" t="s">
        <v>231</v>
      </c>
      <c r="E119" s="9" t="s">
        <v>232</v>
      </c>
      <c r="F119" s="10">
        <v>1</v>
      </c>
      <c r="G119" s="10">
        <v>1</v>
      </c>
      <c r="H119" s="10"/>
      <c r="I119" s="10"/>
      <c r="J119" s="10"/>
      <c r="K119" s="10">
        <v>16</v>
      </c>
      <c r="L119" s="10">
        <v>16</v>
      </c>
      <c r="M119" s="10"/>
      <c r="N119" s="10"/>
      <c r="O119" s="10"/>
      <c r="P119" s="10" t="s">
        <v>23</v>
      </c>
      <c r="Q119" s="137"/>
    </row>
    <row r="120" spans="1:18" s="8" customFormat="1" ht="15.75" customHeight="1" x14ac:dyDescent="0.25">
      <c r="A120" s="69" t="s">
        <v>219</v>
      </c>
      <c r="B120" s="69" t="s">
        <v>220</v>
      </c>
      <c r="C120" s="25">
        <v>7</v>
      </c>
      <c r="D120" s="12" t="s">
        <v>241</v>
      </c>
      <c r="E120" s="26" t="s">
        <v>242</v>
      </c>
      <c r="F120" s="26">
        <v>1</v>
      </c>
      <c r="G120" s="26"/>
      <c r="H120" s="26"/>
      <c r="I120" s="26">
        <v>1</v>
      </c>
      <c r="J120" s="26"/>
      <c r="K120" s="26">
        <v>24</v>
      </c>
      <c r="L120" s="26"/>
      <c r="M120" s="26"/>
      <c r="N120" s="26">
        <v>24</v>
      </c>
      <c r="O120" s="26"/>
      <c r="P120" s="85" t="s">
        <v>23</v>
      </c>
      <c r="Q120" s="158" t="s">
        <v>243</v>
      </c>
    </row>
    <row r="121" spans="1:18" s="8" customFormat="1" ht="9.5" x14ac:dyDescent="0.25">
      <c r="A121" s="69" t="s">
        <v>219</v>
      </c>
      <c r="B121" s="69" t="s">
        <v>220</v>
      </c>
      <c r="C121" s="86">
        <v>7</v>
      </c>
      <c r="D121" s="12" t="s">
        <v>244</v>
      </c>
      <c r="E121" s="83" t="s">
        <v>245</v>
      </c>
      <c r="F121" s="26">
        <v>1</v>
      </c>
      <c r="G121" s="26"/>
      <c r="H121" s="26"/>
      <c r="I121" s="26">
        <v>1</v>
      </c>
      <c r="J121" s="26"/>
      <c r="K121" s="26">
        <v>24</v>
      </c>
      <c r="L121" s="26"/>
      <c r="M121" s="26"/>
      <c r="N121" s="26">
        <v>24</v>
      </c>
      <c r="O121" s="26"/>
      <c r="P121" s="21" t="s">
        <v>23</v>
      </c>
      <c r="Q121" s="158"/>
    </row>
    <row r="122" spans="1:18" s="8" customFormat="1" ht="9.5" x14ac:dyDescent="0.25">
      <c r="A122" s="144" t="s">
        <v>272</v>
      </c>
      <c r="B122" s="144"/>
      <c r="C122" s="144"/>
      <c r="D122" s="144"/>
      <c r="E122" s="144"/>
      <c r="F122" s="75">
        <f>F113+F114+F115+F118</f>
        <v>5</v>
      </c>
      <c r="G122" s="75">
        <f t="shared" ref="G122:O122" si="8">G113+G114+G115+G118</f>
        <v>5</v>
      </c>
      <c r="H122" s="75">
        <f t="shared" si="8"/>
        <v>0</v>
      </c>
      <c r="I122" s="75">
        <f t="shared" si="8"/>
        <v>0</v>
      </c>
      <c r="J122" s="75">
        <f t="shared" si="8"/>
        <v>0</v>
      </c>
      <c r="K122" s="75">
        <f t="shared" si="8"/>
        <v>80</v>
      </c>
      <c r="L122" s="75">
        <f t="shared" si="8"/>
        <v>80</v>
      </c>
      <c r="M122" s="75">
        <f t="shared" si="8"/>
        <v>0</v>
      </c>
      <c r="N122" s="75">
        <f t="shared" si="8"/>
        <v>0</v>
      </c>
      <c r="O122" s="75">
        <f t="shared" si="8"/>
        <v>0</v>
      </c>
      <c r="P122" s="75"/>
      <c r="Q122" s="75"/>
    </row>
    <row r="123" spans="1:18" s="8" customFormat="1" ht="9.5" x14ac:dyDescent="0.25">
      <c r="A123" s="159" t="s">
        <v>273</v>
      </c>
      <c r="B123" s="147"/>
      <c r="C123" s="147"/>
      <c r="D123" s="147"/>
      <c r="E123" s="160"/>
      <c r="F123" s="75">
        <f>F116+F117+F120</f>
        <v>5</v>
      </c>
      <c r="G123" s="75">
        <v>5</v>
      </c>
      <c r="H123" s="75">
        <f t="shared" ref="H123:O123" si="9">H116+H117+H120</f>
        <v>0</v>
      </c>
      <c r="I123" s="75">
        <f t="shared" si="9"/>
        <v>1</v>
      </c>
      <c r="J123" s="75">
        <f t="shared" si="9"/>
        <v>0</v>
      </c>
      <c r="K123" s="75">
        <f t="shared" si="9"/>
        <v>88</v>
      </c>
      <c r="L123" s="75">
        <f t="shared" si="9"/>
        <v>64</v>
      </c>
      <c r="M123" s="75">
        <f t="shared" si="9"/>
        <v>0</v>
      </c>
      <c r="N123" s="75">
        <f t="shared" si="9"/>
        <v>24</v>
      </c>
      <c r="O123" s="75">
        <f t="shared" si="9"/>
        <v>0</v>
      </c>
      <c r="P123" s="75"/>
      <c r="Q123" s="75"/>
    </row>
    <row r="124" spans="1:18" s="8" customFormat="1" ht="9.5" x14ac:dyDescent="0.25">
      <c r="A124" s="69" t="s">
        <v>247</v>
      </c>
      <c r="B124" s="69" t="s">
        <v>17</v>
      </c>
      <c r="C124" s="11" t="s">
        <v>256</v>
      </c>
      <c r="D124" s="74" t="s">
        <v>257</v>
      </c>
      <c r="E124" s="10" t="s">
        <v>258</v>
      </c>
      <c r="F124" s="10">
        <v>1</v>
      </c>
      <c r="G124" s="10"/>
      <c r="H124" s="10"/>
      <c r="I124" s="10"/>
      <c r="J124" s="10">
        <v>1</v>
      </c>
      <c r="K124" s="10"/>
      <c r="L124" s="10"/>
      <c r="M124" s="10"/>
      <c r="N124" s="10"/>
      <c r="O124" s="10" t="s">
        <v>170</v>
      </c>
      <c r="P124" s="10" t="s">
        <v>23</v>
      </c>
      <c r="Q124" s="75"/>
    </row>
    <row r="125" spans="1:18" s="8" customFormat="1" ht="9.5" x14ac:dyDescent="0.25">
      <c r="A125" s="69" t="s">
        <v>259</v>
      </c>
      <c r="B125" s="69" t="s">
        <v>17</v>
      </c>
      <c r="C125" s="11" t="s">
        <v>256</v>
      </c>
      <c r="D125" s="84" t="s">
        <v>264</v>
      </c>
      <c r="E125" s="9" t="s">
        <v>265</v>
      </c>
      <c r="F125" s="9">
        <v>6</v>
      </c>
      <c r="G125" s="9"/>
      <c r="H125" s="9"/>
      <c r="I125" s="9"/>
      <c r="J125" s="9">
        <v>6</v>
      </c>
      <c r="K125" s="9"/>
      <c r="L125" s="9"/>
      <c r="M125" s="9"/>
      <c r="N125" s="9"/>
      <c r="O125" s="9"/>
      <c r="P125" s="10" t="s">
        <v>23</v>
      </c>
      <c r="Q125" s="75"/>
    </row>
    <row r="126" spans="1:18" s="8" customFormat="1" ht="9.5" x14ac:dyDescent="0.25">
      <c r="A126" s="69" t="s">
        <v>259</v>
      </c>
      <c r="B126" s="69" t="s">
        <v>17</v>
      </c>
      <c r="C126" s="77" t="s">
        <v>256</v>
      </c>
      <c r="D126" s="77" t="s">
        <v>281</v>
      </c>
      <c r="E126" s="9" t="s">
        <v>267</v>
      </c>
      <c r="F126" s="9">
        <v>8</v>
      </c>
      <c r="G126" s="9"/>
      <c r="H126" s="9">
        <v>8</v>
      </c>
      <c r="I126" s="9"/>
      <c r="J126" s="9"/>
      <c r="K126" s="9" t="s">
        <v>268</v>
      </c>
      <c r="L126" s="9"/>
      <c r="M126" s="9"/>
      <c r="N126" s="9" t="s">
        <v>268</v>
      </c>
      <c r="O126" s="9"/>
      <c r="P126" s="10" t="s">
        <v>23</v>
      </c>
      <c r="Q126" s="75"/>
    </row>
    <row r="127" spans="1:18" s="8" customFormat="1" ht="9.5" x14ac:dyDescent="0.25">
      <c r="A127" s="161" t="s">
        <v>277</v>
      </c>
      <c r="B127" s="162"/>
      <c r="C127" s="163"/>
      <c r="D127" s="162"/>
      <c r="E127" s="164"/>
      <c r="F127" s="75">
        <f t="shared" ref="F127:O127" si="10">SUM(F124:F126)</f>
        <v>15</v>
      </c>
      <c r="G127" s="75">
        <f t="shared" si="10"/>
        <v>0</v>
      </c>
      <c r="H127" s="75">
        <f t="shared" si="10"/>
        <v>8</v>
      </c>
      <c r="I127" s="75">
        <f t="shared" si="10"/>
        <v>0</v>
      </c>
      <c r="J127" s="75">
        <f t="shared" si="10"/>
        <v>7</v>
      </c>
      <c r="K127" s="75">
        <f t="shared" si="10"/>
        <v>0</v>
      </c>
      <c r="L127" s="75">
        <f t="shared" si="10"/>
        <v>0</v>
      </c>
      <c r="M127" s="75">
        <f t="shared" si="10"/>
        <v>0</v>
      </c>
      <c r="N127" s="75">
        <f t="shared" si="10"/>
        <v>0</v>
      </c>
      <c r="O127" s="75">
        <f t="shared" si="10"/>
        <v>0</v>
      </c>
      <c r="P127" s="75"/>
      <c r="Q127" s="75"/>
    </row>
    <row r="128" spans="1:18" s="8" customFormat="1" ht="9.5" x14ac:dyDescent="0.25">
      <c r="A128" s="149" t="s">
        <v>247</v>
      </c>
      <c r="B128" s="151" t="s">
        <v>17</v>
      </c>
      <c r="C128" s="11" t="s">
        <v>253</v>
      </c>
      <c r="D128" s="11"/>
      <c r="E128" s="10" t="s">
        <v>254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 t="s">
        <v>250</v>
      </c>
      <c r="P128" s="10" t="s">
        <v>23</v>
      </c>
      <c r="Q128" s="75"/>
    </row>
    <row r="129" spans="1:18" s="8" customFormat="1" ht="9.5" x14ac:dyDescent="0.25">
      <c r="A129" s="150"/>
      <c r="B129" s="152"/>
      <c r="C129" s="77" t="s">
        <v>255</v>
      </c>
      <c r="D129" s="9"/>
      <c r="E129" s="9" t="s">
        <v>254</v>
      </c>
      <c r="F129" s="9"/>
      <c r="G129" s="9"/>
      <c r="H129" s="9"/>
      <c r="I129" s="9"/>
      <c r="J129" s="9"/>
      <c r="K129" s="9"/>
      <c r="L129" s="9"/>
      <c r="M129" s="9"/>
      <c r="N129" s="9"/>
      <c r="O129" s="10" t="s">
        <v>250</v>
      </c>
      <c r="P129" s="10" t="s">
        <v>23</v>
      </c>
      <c r="Q129" s="75"/>
    </row>
    <row r="130" spans="1:18" s="8" customFormat="1" ht="9.5" x14ac:dyDescent="0.25">
      <c r="A130" s="143" t="s">
        <v>277</v>
      </c>
      <c r="B130" s="143"/>
      <c r="C130" s="143"/>
      <c r="D130" s="143"/>
      <c r="E130" s="143"/>
      <c r="F130" s="78">
        <f t="shared" ref="F130:N130" si="11">SUM(F128:F129)</f>
        <v>0</v>
      </c>
      <c r="G130" s="78">
        <f t="shared" si="11"/>
        <v>0</v>
      </c>
      <c r="H130" s="78">
        <f t="shared" si="11"/>
        <v>0</v>
      </c>
      <c r="I130" s="78">
        <f t="shared" si="11"/>
        <v>0</v>
      </c>
      <c r="J130" s="78">
        <f t="shared" si="11"/>
        <v>0</v>
      </c>
      <c r="K130" s="78">
        <f t="shared" si="11"/>
        <v>0</v>
      </c>
      <c r="L130" s="78">
        <f t="shared" si="11"/>
        <v>0</v>
      </c>
      <c r="M130" s="78">
        <f t="shared" si="11"/>
        <v>0</v>
      </c>
      <c r="N130" s="78">
        <f t="shared" si="11"/>
        <v>0</v>
      </c>
      <c r="O130" s="78"/>
      <c r="P130" s="75"/>
      <c r="Q130" s="75"/>
    </row>
    <row r="131" spans="1:18" s="8" customFormat="1" ht="9.5" x14ac:dyDescent="0.25">
      <c r="A131" s="69" t="s">
        <v>269</v>
      </c>
      <c r="B131" s="69" t="s">
        <v>17</v>
      </c>
      <c r="C131" s="11" t="s">
        <v>270</v>
      </c>
      <c r="D131" s="69"/>
      <c r="E131" s="10" t="s">
        <v>271</v>
      </c>
      <c r="F131" s="10">
        <v>8</v>
      </c>
      <c r="G131" s="10"/>
      <c r="H131" s="10"/>
      <c r="I131" s="10"/>
      <c r="J131" s="10">
        <v>8</v>
      </c>
      <c r="K131" s="10"/>
      <c r="L131" s="10"/>
      <c r="M131" s="10"/>
      <c r="N131" s="10"/>
      <c r="O131" s="10"/>
      <c r="P131" s="10"/>
      <c r="Q131" s="10" t="s">
        <v>283</v>
      </c>
    </row>
    <row r="132" spans="1:18" s="8" customFormat="1" ht="10.15" customHeight="1" x14ac:dyDescent="0.25">
      <c r="A132" s="155" t="s">
        <v>272</v>
      </c>
      <c r="B132" s="156"/>
      <c r="C132" s="156"/>
      <c r="D132" s="156"/>
      <c r="E132" s="157"/>
      <c r="F132" s="83">
        <f>F16+F31+F46+F60+F86+F111+F122+F124+F125+F126+F131</f>
        <v>160</v>
      </c>
      <c r="G132" s="9">
        <v>104.5</v>
      </c>
      <c r="H132" s="9">
        <v>28.5</v>
      </c>
      <c r="I132" s="9">
        <v>6</v>
      </c>
      <c r="J132" s="9">
        <v>21</v>
      </c>
      <c r="K132" s="9">
        <v>2314</v>
      </c>
      <c r="L132" s="9">
        <v>1612</v>
      </c>
      <c r="M132" s="9">
        <v>360</v>
      </c>
      <c r="N132" s="9">
        <v>144</v>
      </c>
      <c r="O132" s="9">
        <v>198</v>
      </c>
      <c r="P132" s="9"/>
      <c r="Q132" s="10" t="s">
        <v>93</v>
      </c>
      <c r="R132" s="88"/>
    </row>
    <row r="133" spans="1:18" s="8" customFormat="1" ht="10.15" customHeight="1" x14ac:dyDescent="0.25">
      <c r="A133" s="155" t="s">
        <v>273</v>
      </c>
      <c r="B133" s="156"/>
      <c r="C133" s="156"/>
      <c r="D133" s="156"/>
      <c r="E133" s="157"/>
      <c r="F133" s="83">
        <v>160</v>
      </c>
      <c r="G133" s="83">
        <v>99</v>
      </c>
      <c r="H133" s="83">
        <v>28</v>
      </c>
      <c r="I133" s="83">
        <v>13</v>
      </c>
      <c r="J133" s="83">
        <v>21</v>
      </c>
      <c r="K133" s="83">
        <v>2370</v>
      </c>
      <c r="L133" s="83">
        <v>1508</v>
      </c>
      <c r="M133" s="83">
        <v>352</v>
      </c>
      <c r="N133" s="83">
        <v>312</v>
      </c>
      <c r="O133" s="83">
        <v>198</v>
      </c>
      <c r="P133" s="83"/>
      <c r="Q133" s="83"/>
      <c r="R133" s="89"/>
    </row>
    <row r="134" spans="1:18" x14ac:dyDescent="0.25">
      <c r="A134" s="90"/>
      <c r="B134" s="90"/>
      <c r="C134" s="91"/>
      <c r="D134" s="92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8" x14ac:dyDescent="0.25">
      <c r="A135" s="90"/>
      <c r="B135" s="90"/>
      <c r="C135" s="91"/>
      <c r="D135" s="92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8" x14ac:dyDescent="0.25">
      <c r="A136" s="90"/>
      <c r="B136" s="90"/>
      <c r="C136" s="91"/>
      <c r="D136" s="92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8" x14ac:dyDescent="0.25">
      <c r="A137" s="90"/>
      <c r="B137" s="90"/>
      <c r="C137" s="91"/>
      <c r="D137" s="9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1:18" x14ac:dyDescent="0.25">
      <c r="A138" s="90"/>
      <c r="B138" s="90"/>
      <c r="C138" s="91"/>
      <c r="D138" s="92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1:18" x14ac:dyDescent="0.25">
      <c r="A139" s="90"/>
      <c r="B139" s="90"/>
      <c r="C139" s="91"/>
      <c r="D139" s="92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8" x14ac:dyDescent="0.25">
      <c r="A140" s="90"/>
      <c r="B140" s="90"/>
      <c r="C140" s="91"/>
      <c r="D140" s="92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18" x14ac:dyDescent="0.25">
      <c r="A141" s="90"/>
      <c r="B141" s="90"/>
      <c r="C141" s="91"/>
      <c r="D141" s="92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1:18" x14ac:dyDescent="0.25">
      <c r="A142" s="90"/>
      <c r="B142" s="90"/>
      <c r="C142" s="91"/>
      <c r="D142" s="92"/>
      <c r="E142" s="66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8" x14ac:dyDescent="0.25">
      <c r="A143" s="90"/>
      <c r="B143" s="90"/>
      <c r="C143" s="91"/>
      <c r="D143" s="92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8" x14ac:dyDescent="0.25">
      <c r="A144" s="90"/>
      <c r="B144" s="90"/>
      <c r="C144" s="91"/>
      <c r="D144" s="92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1:17" x14ac:dyDescent="0.25">
      <c r="A145" s="90"/>
      <c r="B145" s="90"/>
      <c r="C145" s="91"/>
      <c r="D145" s="92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1:17" x14ac:dyDescent="0.25">
      <c r="A146" s="90"/>
      <c r="B146" s="90"/>
      <c r="C146" s="91"/>
      <c r="D146" s="92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1:17" x14ac:dyDescent="0.25">
      <c r="A147" s="90"/>
      <c r="B147" s="90"/>
      <c r="C147" s="91"/>
      <c r="D147" s="92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x14ac:dyDescent="0.25">
      <c r="A148" s="90"/>
      <c r="B148" s="90"/>
      <c r="C148" s="91"/>
      <c r="D148" s="92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1:17" x14ac:dyDescent="0.25">
      <c r="A149" s="90"/>
      <c r="B149" s="90"/>
      <c r="C149" s="91"/>
      <c r="D149" s="92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x14ac:dyDescent="0.25">
      <c r="A150" s="90"/>
      <c r="B150" s="90"/>
      <c r="C150" s="91"/>
      <c r="D150" s="92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x14ac:dyDescent="0.25">
      <c r="A151" s="90"/>
      <c r="B151" s="90"/>
      <c r="C151" s="91"/>
      <c r="D151" s="92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1:17" x14ac:dyDescent="0.25">
      <c r="A152" s="90"/>
      <c r="B152" s="90"/>
      <c r="C152" s="91"/>
      <c r="D152" s="92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1:17" x14ac:dyDescent="0.25">
      <c r="A153" s="90"/>
      <c r="B153" s="90"/>
      <c r="C153" s="91"/>
      <c r="D153" s="92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1:17" x14ac:dyDescent="0.25">
      <c r="A154" s="90"/>
      <c r="B154" s="90"/>
      <c r="C154" s="91"/>
      <c r="D154" s="92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1:17" x14ac:dyDescent="0.25">
      <c r="A155" s="90"/>
      <c r="B155" s="90"/>
      <c r="C155" s="91"/>
      <c r="D155" s="92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1:17" x14ac:dyDescent="0.25">
      <c r="A156" s="90"/>
      <c r="B156" s="90"/>
      <c r="C156" s="91"/>
      <c r="D156" s="92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1:17" x14ac:dyDescent="0.25">
      <c r="A157" s="90"/>
      <c r="B157" s="90"/>
      <c r="C157" s="91"/>
      <c r="D157" s="92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1:17" x14ac:dyDescent="0.25">
      <c r="A158" s="90"/>
      <c r="B158" s="90"/>
      <c r="C158" s="91"/>
      <c r="D158" s="92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1:17" x14ac:dyDescent="0.25">
      <c r="A159" s="90"/>
      <c r="B159" s="90"/>
      <c r="C159" s="91"/>
      <c r="D159" s="92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1:17" x14ac:dyDescent="0.25">
      <c r="A160" s="90"/>
      <c r="B160" s="90"/>
      <c r="C160" s="91"/>
      <c r="D160" s="92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1:17" x14ac:dyDescent="0.25">
      <c r="A161" s="90"/>
      <c r="B161" s="90"/>
      <c r="C161" s="91"/>
      <c r="D161" s="92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1:17" x14ac:dyDescent="0.25">
      <c r="A162" s="90"/>
      <c r="B162" s="90"/>
      <c r="C162" s="91"/>
      <c r="D162" s="92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1:17" x14ac:dyDescent="0.25">
      <c r="A163" s="90"/>
      <c r="B163" s="90"/>
      <c r="C163" s="91"/>
      <c r="D163" s="92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1:17" x14ac:dyDescent="0.25">
      <c r="A164" s="90"/>
      <c r="B164" s="90"/>
      <c r="C164" s="91"/>
      <c r="D164" s="92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1:17" x14ac:dyDescent="0.25">
      <c r="A165" s="90"/>
      <c r="B165" s="90"/>
      <c r="C165" s="91"/>
      <c r="D165" s="92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1:17" x14ac:dyDescent="0.25">
      <c r="A166" s="90"/>
      <c r="B166" s="90"/>
      <c r="C166" s="91"/>
      <c r="D166" s="92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1:17" x14ac:dyDescent="0.25">
      <c r="A167" s="90"/>
      <c r="B167" s="90"/>
      <c r="C167" s="91"/>
      <c r="D167" s="92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1:17" x14ac:dyDescent="0.25">
      <c r="A168" s="90"/>
      <c r="B168" s="90"/>
      <c r="C168" s="91"/>
      <c r="D168" s="92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1:17" x14ac:dyDescent="0.25">
      <c r="A169" s="90"/>
      <c r="B169" s="90"/>
      <c r="C169" s="91"/>
      <c r="D169" s="92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1:17" x14ac:dyDescent="0.25">
      <c r="A170" s="90"/>
      <c r="B170" s="90"/>
      <c r="C170" s="91"/>
      <c r="D170" s="92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1:17" x14ac:dyDescent="0.25">
      <c r="A171" s="90"/>
      <c r="B171" s="90"/>
      <c r="C171" s="91"/>
      <c r="D171" s="92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1:17" x14ac:dyDescent="0.25">
      <c r="A172" s="90"/>
      <c r="B172" s="90"/>
      <c r="C172" s="91"/>
      <c r="D172" s="92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1:17" x14ac:dyDescent="0.25">
      <c r="A173" s="90"/>
      <c r="B173" s="90"/>
      <c r="C173" s="91"/>
      <c r="D173" s="92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1:17" x14ac:dyDescent="0.25">
      <c r="A174" s="90"/>
      <c r="B174" s="90"/>
      <c r="C174" s="91"/>
      <c r="D174" s="92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1:17" x14ac:dyDescent="0.25">
      <c r="A175" s="90"/>
      <c r="B175" s="90"/>
      <c r="C175" s="91"/>
      <c r="D175" s="92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1:17" x14ac:dyDescent="0.25">
      <c r="A176" s="90"/>
      <c r="B176" s="90"/>
      <c r="C176" s="91"/>
      <c r="D176" s="92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1:17" x14ac:dyDescent="0.25">
      <c r="A177" s="90"/>
      <c r="B177" s="90"/>
      <c r="C177" s="91"/>
      <c r="D177" s="92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1:17" x14ac:dyDescent="0.25">
      <c r="A178" s="90"/>
      <c r="B178" s="90"/>
      <c r="C178" s="91"/>
      <c r="D178" s="92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1:17" x14ac:dyDescent="0.25">
      <c r="A179" s="90"/>
      <c r="B179" s="90"/>
      <c r="C179" s="91"/>
      <c r="D179" s="92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1:17" x14ac:dyDescent="0.25">
      <c r="A180" s="90"/>
      <c r="B180" s="90"/>
      <c r="C180" s="91"/>
      <c r="D180" s="92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1:17" x14ac:dyDescent="0.25">
      <c r="A181" s="90"/>
      <c r="B181" s="90"/>
      <c r="C181" s="91"/>
      <c r="D181" s="92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1:17" x14ac:dyDescent="0.25">
      <c r="A182" s="90"/>
      <c r="B182" s="90"/>
      <c r="C182" s="91"/>
      <c r="D182" s="92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1:17" x14ac:dyDescent="0.25">
      <c r="A183" s="90"/>
      <c r="B183" s="90"/>
      <c r="C183" s="91"/>
      <c r="D183" s="92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1:17" x14ac:dyDescent="0.25">
      <c r="A184" s="90"/>
      <c r="B184" s="90"/>
      <c r="C184" s="91"/>
      <c r="D184" s="92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1:17" x14ac:dyDescent="0.25">
      <c r="A185" s="90"/>
      <c r="B185" s="90"/>
      <c r="C185" s="91"/>
      <c r="D185" s="92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1:17" x14ac:dyDescent="0.25">
      <c r="A186" s="90"/>
      <c r="B186" s="90"/>
      <c r="C186" s="91"/>
      <c r="D186" s="92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1:17" x14ac:dyDescent="0.25">
      <c r="A187" s="90"/>
      <c r="B187" s="90"/>
      <c r="C187" s="91"/>
      <c r="D187" s="92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</row>
    <row r="188" spans="1:17" x14ac:dyDescent="0.25">
      <c r="A188" s="90"/>
      <c r="B188" s="90"/>
      <c r="C188" s="91"/>
      <c r="D188" s="92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1:17" x14ac:dyDescent="0.25">
      <c r="A189" s="90"/>
      <c r="B189" s="90"/>
      <c r="C189" s="91"/>
      <c r="D189" s="92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1:17" x14ac:dyDescent="0.25">
      <c r="A190" s="90"/>
      <c r="B190" s="90"/>
      <c r="C190" s="91"/>
      <c r="D190" s="92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1:17" x14ac:dyDescent="0.25">
      <c r="A191" s="90"/>
      <c r="B191" s="90"/>
      <c r="C191" s="91"/>
      <c r="D191" s="92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1:17" x14ac:dyDescent="0.25">
      <c r="A192" s="90"/>
      <c r="B192" s="90"/>
      <c r="C192" s="91"/>
      <c r="D192" s="92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1:17" x14ac:dyDescent="0.25">
      <c r="A193" s="90"/>
      <c r="B193" s="90"/>
      <c r="C193" s="91"/>
      <c r="D193" s="92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1:17" x14ac:dyDescent="0.25">
      <c r="A194" s="90"/>
      <c r="B194" s="90"/>
      <c r="C194" s="91"/>
      <c r="D194" s="92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1:17" x14ac:dyDescent="0.25">
      <c r="A195" s="90"/>
      <c r="B195" s="90"/>
      <c r="C195" s="91"/>
      <c r="D195" s="92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1:17" x14ac:dyDescent="0.25">
      <c r="A196" s="90"/>
      <c r="B196" s="90"/>
      <c r="C196" s="91"/>
      <c r="D196" s="92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1:17" x14ac:dyDescent="0.25">
      <c r="A197" s="90"/>
      <c r="B197" s="90"/>
      <c r="C197" s="91"/>
      <c r="D197" s="92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1:17" x14ac:dyDescent="0.25">
      <c r="A198" s="90"/>
      <c r="B198" s="90"/>
      <c r="C198" s="91"/>
      <c r="D198" s="92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1:17" x14ac:dyDescent="0.25">
      <c r="A199" s="90"/>
      <c r="B199" s="90"/>
      <c r="C199" s="91"/>
      <c r="D199" s="92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1:17" x14ac:dyDescent="0.25">
      <c r="A200" s="90"/>
      <c r="B200" s="90"/>
      <c r="C200" s="91"/>
      <c r="D200" s="92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1:17" x14ac:dyDescent="0.25">
      <c r="A201" s="90"/>
      <c r="B201" s="90"/>
      <c r="C201" s="91"/>
      <c r="D201" s="92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1:17" x14ac:dyDescent="0.25">
      <c r="A202" s="90"/>
      <c r="B202" s="90"/>
      <c r="C202" s="91"/>
      <c r="D202" s="92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1:17" x14ac:dyDescent="0.25">
      <c r="A203" s="90"/>
      <c r="B203" s="90"/>
      <c r="C203" s="91"/>
      <c r="D203" s="92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1:17" x14ac:dyDescent="0.25">
      <c r="A204" s="90"/>
      <c r="B204" s="90"/>
      <c r="C204" s="91"/>
      <c r="D204" s="92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1:17" x14ac:dyDescent="0.25">
      <c r="A205" s="90"/>
      <c r="B205" s="90"/>
      <c r="C205" s="91"/>
      <c r="D205" s="92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1:17" x14ac:dyDescent="0.25">
      <c r="A206" s="90"/>
      <c r="B206" s="90"/>
      <c r="C206" s="91"/>
      <c r="D206" s="92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1:17" x14ac:dyDescent="0.25">
      <c r="A207" s="90"/>
      <c r="B207" s="90"/>
      <c r="C207" s="91"/>
      <c r="D207" s="92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1:17" x14ac:dyDescent="0.25">
      <c r="A208" s="90"/>
      <c r="B208" s="90"/>
      <c r="C208" s="91"/>
      <c r="D208" s="92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1:17" x14ac:dyDescent="0.25">
      <c r="A209" s="90"/>
      <c r="B209" s="90"/>
      <c r="C209" s="91"/>
      <c r="D209" s="92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1:17" x14ac:dyDescent="0.25">
      <c r="A210" s="90"/>
      <c r="B210" s="90"/>
      <c r="C210" s="91"/>
      <c r="D210" s="92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1:17" x14ac:dyDescent="0.25">
      <c r="A211" s="90"/>
      <c r="B211" s="90"/>
      <c r="C211" s="91"/>
      <c r="D211" s="92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1:17" x14ac:dyDescent="0.25">
      <c r="A212" s="90"/>
      <c r="B212" s="90"/>
      <c r="C212" s="91"/>
      <c r="D212" s="92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1:17" x14ac:dyDescent="0.25">
      <c r="A213" s="90"/>
      <c r="B213" s="90"/>
      <c r="C213" s="91"/>
      <c r="D213" s="92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1:17" x14ac:dyDescent="0.25">
      <c r="A214" s="90"/>
      <c r="B214" s="90"/>
      <c r="C214" s="91"/>
      <c r="D214" s="92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1:17" x14ac:dyDescent="0.25">
      <c r="A215" s="90"/>
      <c r="B215" s="90"/>
      <c r="C215" s="91"/>
      <c r="D215" s="92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1:17" x14ac:dyDescent="0.25">
      <c r="A216" s="90"/>
      <c r="B216" s="90"/>
      <c r="C216" s="91"/>
      <c r="D216" s="92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1:17" x14ac:dyDescent="0.25">
      <c r="A217" s="90"/>
      <c r="B217" s="90"/>
      <c r="C217" s="91"/>
      <c r="D217" s="92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</row>
    <row r="218" spans="1:17" x14ac:dyDescent="0.25">
      <c r="A218" s="90"/>
      <c r="B218" s="90"/>
      <c r="C218" s="91"/>
      <c r="D218" s="92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1:17" x14ac:dyDescent="0.25">
      <c r="A219" s="90"/>
      <c r="B219" s="90"/>
      <c r="C219" s="91"/>
      <c r="D219" s="92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1:17" x14ac:dyDescent="0.25">
      <c r="A220" s="90"/>
      <c r="B220" s="90"/>
      <c r="C220" s="91"/>
      <c r="D220" s="92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1:17" x14ac:dyDescent="0.25">
      <c r="A221" s="90"/>
      <c r="B221" s="90"/>
      <c r="C221" s="91"/>
      <c r="D221" s="92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1:17" x14ac:dyDescent="0.25">
      <c r="A222" s="90"/>
      <c r="B222" s="90"/>
      <c r="C222" s="91"/>
      <c r="D222" s="92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1:17" x14ac:dyDescent="0.25">
      <c r="A223" s="90"/>
      <c r="B223" s="90"/>
      <c r="C223" s="91"/>
      <c r="D223" s="92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1:17" x14ac:dyDescent="0.25">
      <c r="A224" s="90"/>
      <c r="B224" s="90"/>
      <c r="C224" s="91"/>
      <c r="D224" s="92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1:17" x14ac:dyDescent="0.25">
      <c r="A225" s="90"/>
      <c r="B225" s="90"/>
      <c r="C225" s="91"/>
      <c r="D225" s="92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1:17" x14ac:dyDescent="0.25">
      <c r="A226" s="90"/>
      <c r="B226" s="90"/>
      <c r="C226" s="91"/>
      <c r="D226" s="92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</row>
    <row r="227" spans="1:17" x14ac:dyDescent="0.25">
      <c r="A227" s="90"/>
      <c r="B227" s="90"/>
      <c r="C227" s="91"/>
      <c r="D227" s="92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</row>
    <row r="228" spans="1:17" x14ac:dyDescent="0.25">
      <c r="A228" s="90"/>
      <c r="B228" s="90"/>
      <c r="C228" s="91"/>
      <c r="D228" s="92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</row>
    <row r="229" spans="1:17" x14ac:dyDescent="0.25">
      <c r="A229" s="90"/>
      <c r="B229" s="90"/>
      <c r="C229" s="91"/>
      <c r="D229" s="92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</row>
    <row r="230" spans="1:17" x14ac:dyDescent="0.25">
      <c r="A230" s="90"/>
      <c r="B230" s="90"/>
      <c r="C230" s="91"/>
      <c r="D230" s="92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</row>
    <row r="231" spans="1:17" x14ac:dyDescent="0.25">
      <c r="A231" s="90"/>
      <c r="B231" s="90"/>
      <c r="C231" s="91"/>
      <c r="D231" s="92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1:17" x14ac:dyDescent="0.25">
      <c r="A232" s="90"/>
      <c r="B232" s="90"/>
      <c r="C232" s="91"/>
      <c r="D232" s="92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  <row r="233" spans="1:17" x14ac:dyDescent="0.25">
      <c r="A233" s="90"/>
      <c r="B233" s="90"/>
      <c r="C233" s="91"/>
      <c r="D233" s="92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1:17" x14ac:dyDescent="0.25">
      <c r="A234" s="90"/>
      <c r="B234" s="90"/>
      <c r="C234" s="91"/>
      <c r="D234" s="92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</row>
    <row r="235" spans="1:17" x14ac:dyDescent="0.25">
      <c r="A235" s="90"/>
      <c r="B235" s="90"/>
      <c r="C235" s="91"/>
      <c r="D235" s="92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</row>
    <row r="236" spans="1:17" x14ac:dyDescent="0.25">
      <c r="A236" s="90"/>
      <c r="B236" s="90"/>
      <c r="C236" s="91"/>
      <c r="D236" s="92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</row>
    <row r="237" spans="1:17" x14ac:dyDescent="0.25">
      <c r="A237" s="90"/>
      <c r="B237" s="90"/>
      <c r="C237" s="91"/>
      <c r="D237" s="92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1:17" x14ac:dyDescent="0.25">
      <c r="A238" s="90"/>
      <c r="B238" s="90"/>
      <c r="C238" s="91"/>
      <c r="D238" s="92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1:17" x14ac:dyDescent="0.25">
      <c r="A239" s="90"/>
      <c r="B239" s="90"/>
      <c r="C239" s="91"/>
      <c r="D239" s="92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</row>
    <row r="240" spans="1:17" x14ac:dyDescent="0.25">
      <c r="A240" s="90"/>
      <c r="B240" s="90"/>
      <c r="C240" s="91"/>
      <c r="D240" s="92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</row>
    <row r="241" spans="1:17" x14ac:dyDescent="0.25">
      <c r="A241" s="90"/>
      <c r="B241" s="90"/>
      <c r="C241" s="91"/>
      <c r="D241" s="92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1:17" x14ac:dyDescent="0.25">
      <c r="A242" s="90"/>
      <c r="B242" s="90"/>
      <c r="C242" s="91"/>
      <c r="D242" s="92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1:17" x14ac:dyDescent="0.25">
      <c r="A243" s="90"/>
      <c r="B243" s="90"/>
      <c r="C243" s="91"/>
      <c r="D243" s="92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1:17" x14ac:dyDescent="0.25">
      <c r="A244" s="90"/>
      <c r="B244" s="90"/>
      <c r="C244" s="91"/>
      <c r="D244" s="92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1:17" x14ac:dyDescent="0.25">
      <c r="A245" s="90"/>
      <c r="B245" s="90"/>
      <c r="C245" s="91"/>
      <c r="D245" s="92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1:17" x14ac:dyDescent="0.25">
      <c r="A246" s="90"/>
      <c r="B246" s="90"/>
      <c r="C246" s="91"/>
      <c r="D246" s="92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1:17" x14ac:dyDescent="0.25">
      <c r="A247" s="90"/>
      <c r="B247" s="90"/>
      <c r="C247" s="91"/>
      <c r="D247" s="92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1:17" x14ac:dyDescent="0.25">
      <c r="A248" s="90"/>
      <c r="B248" s="90"/>
      <c r="C248" s="91"/>
      <c r="D248" s="92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1:17" x14ac:dyDescent="0.25">
      <c r="A249" s="90"/>
      <c r="B249" s="90"/>
      <c r="C249" s="91"/>
      <c r="D249" s="92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1:17" x14ac:dyDescent="0.25">
      <c r="A250" s="90"/>
      <c r="B250" s="90"/>
      <c r="C250" s="91"/>
      <c r="D250" s="92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1:17" x14ac:dyDescent="0.25">
      <c r="A251" s="90"/>
      <c r="B251" s="90"/>
      <c r="C251" s="91"/>
      <c r="D251" s="92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</row>
    <row r="252" spans="1:17" x14ac:dyDescent="0.25">
      <c r="A252" s="90"/>
      <c r="B252" s="90"/>
      <c r="C252" s="91"/>
      <c r="D252" s="92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</row>
    <row r="253" spans="1:17" x14ac:dyDescent="0.25">
      <c r="A253" s="90"/>
      <c r="B253" s="90"/>
      <c r="C253" s="91"/>
      <c r="D253" s="92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</row>
    <row r="254" spans="1:17" x14ac:dyDescent="0.25">
      <c r="A254" s="90"/>
      <c r="B254" s="90"/>
      <c r="C254" s="91"/>
      <c r="D254" s="92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</row>
    <row r="255" spans="1:17" x14ac:dyDescent="0.25">
      <c r="A255" s="90"/>
      <c r="B255" s="90"/>
      <c r="C255" s="91"/>
      <c r="D255" s="92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</row>
    <row r="256" spans="1:17" x14ac:dyDescent="0.25">
      <c r="A256" s="90"/>
      <c r="B256" s="90"/>
      <c r="C256" s="91"/>
      <c r="D256" s="92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</row>
    <row r="257" spans="1:17" x14ac:dyDescent="0.25">
      <c r="A257" s="90"/>
      <c r="B257" s="90"/>
      <c r="C257" s="91"/>
      <c r="D257" s="92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</row>
    <row r="258" spans="1:17" x14ac:dyDescent="0.25">
      <c r="A258" s="90"/>
      <c r="B258" s="90"/>
      <c r="C258" s="91"/>
      <c r="D258" s="92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</row>
    <row r="259" spans="1:17" x14ac:dyDescent="0.25">
      <c r="A259" s="90"/>
      <c r="B259" s="90"/>
      <c r="C259" s="91"/>
      <c r="D259" s="92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</row>
    <row r="260" spans="1:17" x14ac:dyDescent="0.25">
      <c r="A260" s="90"/>
      <c r="B260" s="90"/>
      <c r="C260" s="91"/>
      <c r="D260" s="92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</row>
    <row r="261" spans="1:17" x14ac:dyDescent="0.25">
      <c r="A261" s="90"/>
      <c r="B261" s="90"/>
      <c r="C261" s="91"/>
      <c r="D261" s="92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</row>
    <row r="262" spans="1:17" x14ac:dyDescent="0.25">
      <c r="A262" s="90"/>
      <c r="B262" s="90"/>
      <c r="C262" s="91"/>
      <c r="D262" s="92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</row>
    <row r="263" spans="1:17" x14ac:dyDescent="0.25">
      <c r="A263" s="90"/>
      <c r="B263" s="90"/>
      <c r="C263" s="91"/>
      <c r="D263" s="92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</row>
    <row r="264" spans="1:17" x14ac:dyDescent="0.25">
      <c r="A264" s="90"/>
      <c r="B264" s="90"/>
      <c r="C264" s="91"/>
      <c r="D264" s="92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</row>
    <row r="265" spans="1:17" x14ac:dyDescent="0.25">
      <c r="A265" s="90"/>
      <c r="B265" s="90"/>
      <c r="C265" s="91"/>
      <c r="D265" s="92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</row>
    <row r="266" spans="1:17" x14ac:dyDescent="0.25">
      <c r="A266" s="90"/>
      <c r="B266" s="90"/>
      <c r="C266" s="91"/>
      <c r="D266" s="92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1:17" x14ac:dyDescent="0.25">
      <c r="A267" s="90"/>
      <c r="B267" s="90"/>
      <c r="C267" s="91"/>
      <c r="D267" s="92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</row>
    <row r="268" spans="1:17" x14ac:dyDescent="0.25">
      <c r="A268" s="90"/>
      <c r="B268" s="90"/>
      <c r="C268" s="91"/>
      <c r="D268" s="92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</row>
    <row r="269" spans="1:17" x14ac:dyDescent="0.25">
      <c r="A269" s="90"/>
      <c r="B269" s="90"/>
      <c r="C269" s="91"/>
      <c r="D269" s="92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</row>
    <row r="270" spans="1:17" x14ac:dyDescent="0.25">
      <c r="A270" s="90"/>
      <c r="B270" s="90"/>
      <c r="C270" s="91"/>
      <c r="D270" s="92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</row>
    <row r="271" spans="1:17" x14ac:dyDescent="0.25">
      <c r="A271" s="90"/>
      <c r="B271" s="90"/>
      <c r="C271" s="91"/>
      <c r="D271" s="92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</row>
    <row r="272" spans="1:17" x14ac:dyDescent="0.25">
      <c r="A272" s="90"/>
      <c r="B272" s="90"/>
      <c r="C272" s="91"/>
      <c r="D272" s="92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</row>
    <row r="273" spans="1:17" x14ac:dyDescent="0.25">
      <c r="A273" s="90"/>
      <c r="B273" s="90"/>
      <c r="C273" s="91"/>
      <c r="D273" s="92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</row>
    <row r="274" spans="1:17" x14ac:dyDescent="0.25">
      <c r="A274" s="90"/>
      <c r="B274" s="90"/>
      <c r="C274" s="91"/>
      <c r="D274" s="92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</row>
    <row r="275" spans="1:17" x14ac:dyDescent="0.25">
      <c r="A275" s="90"/>
      <c r="B275" s="90"/>
      <c r="C275" s="91"/>
      <c r="D275" s="92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</row>
    <row r="276" spans="1:17" x14ac:dyDescent="0.25">
      <c r="A276" s="90"/>
      <c r="B276" s="90"/>
      <c r="C276" s="91"/>
      <c r="D276" s="92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</row>
    <row r="277" spans="1:17" x14ac:dyDescent="0.25">
      <c r="A277" s="90"/>
      <c r="B277" s="90"/>
      <c r="C277" s="91"/>
      <c r="D277" s="92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</row>
    <row r="278" spans="1:17" x14ac:dyDescent="0.25">
      <c r="A278" s="90"/>
      <c r="B278" s="90"/>
      <c r="C278" s="91"/>
      <c r="D278" s="92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</row>
    <row r="279" spans="1:17" x14ac:dyDescent="0.25">
      <c r="A279" s="90"/>
      <c r="B279" s="90"/>
      <c r="C279" s="91"/>
      <c r="D279" s="92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</row>
    <row r="280" spans="1:17" x14ac:dyDescent="0.25">
      <c r="A280" s="90"/>
      <c r="B280" s="90"/>
      <c r="C280" s="91"/>
      <c r="D280" s="92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</row>
    <row r="281" spans="1:17" x14ac:dyDescent="0.25">
      <c r="A281" s="90"/>
      <c r="B281" s="90"/>
      <c r="C281" s="91"/>
      <c r="D281" s="92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</row>
    <row r="282" spans="1:17" x14ac:dyDescent="0.25">
      <c r="A282" s="90"/>
      <c r="B282" s="90"/>
      <c r="C282" s="91"/>
      <c r="D282" s="92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</row>
    <row r="283" spans="1:17" x14ac:dyDescent="0.25">
      <c r="A283" s="90"/>
      <c r="B283" s="90"/>
      <c r="C283" s="91"/>
      <c r="D283" s="92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</row>
    <row r="284" spans="1:17" x14ac:dyDescent="0.25">
      <c r="A284" s="90"/>
      <c r="B284" s="90"/>
      <c r="C284" s="91"/>
      <c r="D284" s="92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</row>
    <row r="285" spans="1:17" x14ac:dyDescent="0.25">
      <c r="A285" s="90"/>
      <c r="B285" s="90"/>
      <c r="C285" s="91"/>
      <c r="D285" s="92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</row>
    <row r="286" spans="1:17" x14ac:dyDescent="0.25">
      <c r="A286" s="90"/>
      <c r="B286" s="90"/>
      <c r="C286" s="91"/>
      <c r="D286" s="92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</row>
    <row r="287" spans="1:17" x14ac:dyDescent="0.25">
      <c r="A287" s="90"/>
      <c r="B287" s="90"/>
      <c r="C287" s="91"/>
      <c r="D287" s="92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</row>
    <row r="288" spans="1:17" x14ac:dyDescent="0.25">
      <c r="A288" s="90"/>
      <c r="B288" s="90"/>
      <c r="C288" s="91"/>
      <c r="D288" s="92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</row>
    <row r="289" spans="1:17" x14ac:dyDescent="0.25">
      <c r="A289" s="90"/>
      <c r="B289" s="90"/>
      <c r="C289" s="91"/>
      <c r="D289" s="92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</row>
    <row r="290" spans="1:17" x14ac:dyDescent="0.25">
      <c r="A290" s="90"/>
      <c r="B290" s="90"/>
      <c r="C290" s="91"/>
      <c r="D290" s="92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</row>
    <row r="291" spans="1:17" x14ac:dyDescent="0.25">
      <c r="A291" s="90"/>
      <c r="B291" s="90"/>
      <c r="C291" s="91"/>
      <c r="D291" s="92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</row>
  </sheetData>
  <mergeCells count="38">
    <mergeCell ref="Q73:Q81"/>
    <mergeCell ref="Q82:Q83"/>
    <mergeCell ref="Q84:Q85"/>
    <mergeCell ref="Q93:Q98"/>
    <mergeCell ref="A133:E133"/>
    <mergeCell ref="Q120:Q121"/>
    <mergeCell ref="Q99:Q106"/>
    <mergeCell ref="Q107:Q108"/>
    <mergeCell ref="Q109:Q110"/>
    <mergeCell ref="Q113:Q115"/>
    <mergeCell ref="A130:E130"/>
    <mergeCell ref="A132:E132"/>
    <mergeCell ref="Q116:Q117"/>
    <mergeCell ref="Q118:Q119"/>
    <mergeCell ref="A123:E123"/>
    <mergeCell ref="A127:E127"/>
    <mergeCell ref="A128:A129"/>
    <mergeCell ref="B2:B3"/>
    <mergeCell ref="B128:B129"/>
    <mergeCell ref="A60:E60"/>
    <mergeCell ref="A86:E86"/>
    <mergeCell ref="A112:E112"/>
    <mergeCell ref="A122:E122"/>
    <mergeCell ref="A46:E46"/>
    <mergeCell ref="A87:E87"/>
    <mergeCell ref="A111:E111"/>
    <mergeCell ref="A1:Q1"/>
    <mergeCell ref="F2:J2"/>
    <mergeCell ref="K2:O2"/>
    <mergeCell ref="A16:E16"/>
    <mergeCell ref="A31:E31"/>
    <mergeCell ref="Q2:Q3"/>
    <mergeCell ref="A2:A3"/>
    <mergeCell ref="Q65:Q72"/>
    <mergeCell ref="C2:C3"/>
    <mergeCell ref="D2:D3"/>
    <mergeCell ref="E2:E3"/>
    <mergeCell ref="P2:P3"/>
  </mergeCells>
  <phoneticPr fontId="2" type="noConversion"/>
  <conditionalFormatting sqref="D82">
    <cfRule type="duplicateValues" dxfId="1" priority="2"/>
  </conditionalFormatting>
  <conditionalFormatting sqref="D84">
    <cfRule type="duplicateValues" dxfId="0" priority="1"/>
  </conditionalFormatting>
  <printOptions horizontalCentered="1"/>
  <pageMargins left="0.19652777777777777" right="0.15694444444444444" top="0.97986111111111107" bottom="0.97986111111111107" header="0.51180555555555551" footer="0.51180555555555551"/>
  <pageSetup paperSize="9" scale="72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填写表</vt:lpstr>
      <vt:lpstr>分学期教学计划表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 JIN</cp:lastModifiedBy>
  <cp:revision>1</cp:revision>
  <cp:lastPrinted>2018-09-30T07:34:34Z</cp:lastPrinted>
  <dcterms:created xsi:type="dcterms:W3CDTF">2015-07-08T00:06:00Z</dcterms:created>
  <dcterms:modified xsi:type="dcterms:W3CDTF">2024-02-27T02:28:50Z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AA3CA0B281FB4806A02B2FEA7BD6E8FE</vt:lpwstr>
  </property>
</Properties>
</file>